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Volumes/Productions AURA/TRANSFO SOCIALE ET ENVIRONNEMENTALE/Starter-PASSAGE/outil Auto Diag/"/>
    </mc:Choice>
  </mc:AlternateContent>
  <xr:revisionPtr revIDLastSave="0" documentId="13_ncr:1_{EED542EC-D2B9-5545-97DB-C759D167EF3E}" xr6:coauthVersionLast="47" xr6:coauthVersionMax="47" xr10:uidLastSave="{00000000-0000-0000-0000-000000000000}"/>
  <bookViews>
    <workbookView xWindow="0" yWindow="660" windowWidth="28800" windowHeight="16180" xr2:uid="{0F2EB379-E28F-5943-A1E9-3C6A4FE7204D}"/>
  </bookViews>
  <sheets>
    <sheet name="1 - Mode d'emploi" sheetId="4" r:id="rId1"/>
    <sheet name="2 - Synthèse Autodiag" sheetId="3" r:id="rId2"/>
    <sheet name="3 - Actions QVT Environnement" sheetId="1" r:id="rId3"/>
    <sheet name="4 -Management QVT Environnement" sheetId="2" r:id="rId4"/>
  </sheets>
  <definedNames>
    <definedName name="_xlnm.Print_Area" localSheetId="2">'3 - Actions QVT Environnement'!$B$1:$Q$39</definedName>
    <definedName name="_xlnm.Print_Area" localSheetId="3">'4 -Management QVT Environnement'!$A$2:$M$32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3" i="2" l="1"/>
  <c r="H36" i="2"/>
  <c r="F38" i="2"/>
  <c r="A87" i="3"/>
  <c r="K33" i="2"/>
  <c r="K32" i="2"/>
  <c r="K36" i="2"/>
  <c r="J38" i="2"/>
  <c r="D87" i="3"/>
  <c r="G33" i="2"/>
  <c r="G36" i="2"/>
  <c r="G30" i="2"/>
  <c r="G31" i="2"/>
  <c r="G32" i="2"/>
  <c r="G34" i="2"/>
  <c r="G35" i="2"/>
  <c r="H30" i="2"/>
  <c r="H31" i="2"/>
  <c r="H32" i="2"/>
  <c r="H34" i="2"/>
  <c r="H35" i="2"/>
  <c r="I30" i="2"/>
  <c r="I31" i="2"/>
  <c r="I32" i="2"/>
  <c r="I33" i="2"/>
  <c r="I34" i="2"/>
  <c r="I35" i="2"/>
  <c r="I36" i="2"/>
  <c r="F30" i="2"/>
  <c r="F31" i="2"/>
  <c r="F32" i="2"/>
  <c r="F33" i="2"/>
  <c r="F34" i="2"/>
  <c r="F35" i="2"/>
  <c r="F36" i="2"/>
  <c r="J30" i="2"/>
  <c r="J31" i="2"/>
  <c r="J32" i="2"/>
  <c r="J33" i="2"/>
  <c r="J34" i="2"/>
  <c r="J35" i="2"/>
  <c r="J36" i="2"/>
  <c r="T7" i="1"/>
  <c r="T8" i="1"/>
  <c r="T9" i="1"/>
  <c r="T10" i="1"/>
  <c r="T11" i="1"/>
  <c r="T12" i="1"/>
  <c r="T13" i="1"/>
  <c r="T14" i="1"/>
  <c r="T15" i="1"/>
  <c r="T16" i="1"/>
  <c r="T17" i="1"/>
  <c r="T18" i="1"/>
  <c r="T19" i="1"/>
  <c r="T20" i="1"/>
  <c r="T21" i="1"/>
  <c r="T22" i="1"/>
  <c r="T24" i="1"/>
  <c r="T25" i="1"/>
  <c r="T26" i="1"/>
  <c r="T27" i="1"/>
  <c r="T28" i="1"/>
  <c r="T29" i="1"/>
  <c r="T30" i="1"/>
  <c r="T31" i="1"/>
  <c r="T32" i="1"/>
  <c r="T33" i="1"/>
  <c r="T34" i="1"/>
  <c r="T35" i="1"/>
  <c r="T36" i="1"/>
  <c r="T37" i="1"/>
  <c r="T38" i="1"/>
  <c r="T39" i="1"/>
  <c r="T6" i="1"/>
  <c r="M22" i="1"/>
  <c r="M21" i="1"/>
  <c r="M20" i="1"/>
  <c r="M19" i="1"/>
  <c r="M18" i="1"/>
  <c r="M17" i="1"/>
  <c r="M16" i="1"/>
  <c r="M15" i="1"/>
  <c r="M14" i="1"/>
  <c r="M13" i="1"/>
  <c r="M12" i="1"/>
  <c r="M11" i="1"/>
  <c r="M10" i="1"/>
  <c r="M9" i="1"/>
  <c r="M8" i="1"/>
  <c r="M7" i="1"/>
  <c r="M6" i="1"/>
  <c r="X6" i="1"/>
  <c r="M24" i="1"/>
  <c r="X24" i="1"/>
  <c r="R6" i="1"/>
  <c r="N6" i="2"/>
  <c r="N5" i="2"/>
  <c r="P5" i="2"/>
  <c r="S5" i="2"/>
  <c r="Q5" i="2"/>
  <c r="T5" i="2"/>
  <c r="R5" i="2"/>
  <c r="U5" i="2"/>
  <c r="P6" i="2"/>
  <c r="S6" i="2"/>
  <c r="Q6" i="2"/>
  <c r="T6" i="2"/>
  <c r="R6" i="2"/>
  <c r="U6" i="2"/>
  <c r="N7" i="2"/>
  <c r="P7" i="2"/>
  <c r="S7" i="2"/>
  <c r="Q7" i="2"/>
  <c r="T7" i="2"/>
  <c r="R7" i="2"/>
  <c r="U7" i="2"/>
  <c r="Y5" i="2"/>
  <c r="N17" i="2"/>
  <c r="N16" i="2"/>
  <c r="N15" i="2"/>
  <c r="N14" i="2"/>
  <c r="N13" i="2"/>
  <c r="N12" i="2"/>
  <c r="N11" i="2"/>
  <c r="N10" i="2"/>
  <c r="N9" i="2"/>
  <c r="N8" i="2"/>
  <c r="K30" i="2"/>
  <c r="K31" i="2"/>
  <c r="K34" i="2"/>
  <c r="K35" i="2"/>
  <c r="L30" i="2"/>
  <c r="L31" i="2"/>
  <c r="L32" i="2"/>
  <c r="L33" i="2"/>
  <c r="L34" i="2"/>
  <c r="L35" i="2"/>
  <c r="L36" i="2"/>
  <c r="M30" i="2"/>
  <c r="M31" i="2"/>
  <c r="M32" i="2"/>
  <c r="M33" i="2"/>
  <c r="M34" i="2"/>
  <c r="M35" i="2"/>
  <c r="M36" i="2"/>
  <c r="P25" i="2"/>
  <c r="Q25" i="2"/>
  <c r="R25" i="2"/>
  <c r="P26" i="2"/>
  <c r="Q26" i="2"/>
  <c r="R26" i="2"/>
  <c r="P27" i="2"/>
  <c r="Q27" i="2"/>
  <c r="R27" i="2"/>
  <c r="P28" i="2"/>
  <c r="Q28" i="2"/>
  <c r="R28" i="2"/>
  <c r="T23" i="2"/>
  <c r="P22" i="2"/>
  <c r="Q22" i="2"/>
  <c r="R22" i="2"/>
  <c r="P23" i="2"/>
  <c r="Q23" i="2"/>
  <c r="R23" i="2"/>
  <c r="P24" i="2"/>
  <c r="Q24" i="2"/>
  <c r="R24" i="2"/>
  <c r="T22" i="2"/>
  <c r="P21" i="2"/>
  <c r="Q21" i="2"/>
  <c r="R21" i="2"/>
  <c r="T21" i="2"/>
  <c r="P15" i="2"/>
  <c r="S15" i="2"/>
  <c r="Q15" i="2"/>
  <c r="T15" i="2"/>
  <c r="R15" i="2"/>
  <c r="U15" i="2"/>
  <c r="P16" i="2"/>
  <c r="S16" i="2"/>
  <c r="Q16" i="2"/>
  <c r="T16" i="2"/>
  <c r="R16" i="2"/>
  <c r="U16" i="2"/>
  <c r="P17" i="2"/>
  <c r="S17" i="2"/>
  <c r="Q17" i="2"/>
  <c r="T17" i="2"/>
  <c r="R17" i="2"/>
  <c r="U17" i="2"/>
  <c r="Y7" i="2"/>
  <c r="X7" i="2"/>
  <c r="P8" i="2"/>
  <c r="S8" i="2"/>
  <c r="Q8" i="2"/>
  <c r="T8" i="2"/>
  <c r="R8" i="2"/>
  <c r="U8" i="2"/>
  <c r="P9" i="2"/>
  <c r="S9" i="2"/>
  <c r="Q9" i="2"/>
  <c r="T9" i="2"/>
  <c r="R9" i="2"/>
  <c r="U9" i="2"/>
  <c r="P10" i="2"/>
  <c r="S10" i="2"/>
  <c r="Q10" i="2"/>
  <c r="T10" i="2"/>
  <c r="R10" i="2"/>
  <c r="U10" i="2"/>
  <c r="P11" i="2"/>
  <c r="S11" i="2"/>
  <c r="Q11" i="2"/>
  <c r="T11" i="2"/>
  <c r="R11" i="2"/>
  <c r="U11" i="2"/>
  <c r="P12" i="2"/>
  <c r="S12" i="2"/>
  <c r="Q12" i="2"/>
  <c r="T12" i="2"/>
  <c r="R12" i="2"/>
  <c r="U12" i="2"/>
  <c r="P13" i="2"/>
  <c r="S13" i="2"/>
  <c r="Q13" i="2"/>
  <c r="T13" i="2"/>
  <c r="R13" i="2"/>
  <c r="U13" i="2"/>
  <c r="P14" i="2"/>
  <c r="S14" i="2"/>
  <c r="Q14" i="2"/>
  <c r="T14" i="2"/>
  <c r="R14" i="2"/>
  <c r="U14" i="2"/>
  <c r="Y6" i="2"/>
  <c r="X5" i="2"/>
  <c r="X6" i="2"/>
  <c r="U37" i="1"/>
  <c r="V37" i="1"/>
  <c r="R37" i="1"/>
  <c r="Y37" i="1"/>
  <c r="U38" i="1"/>
  <c r="V38" i="1"/>
  <c r="R38" i="1"/>
  <c r="Y38" i="1"/>
  <c r="U39" i="1"/>
  <c r="V39" i="1"/>
  <c r="R39" i="1"/>
  <c r="Y39" i="1"/>
  <c r="AH16" i="1"/>
  <c r="U34" i="1"/>
  <c r="V34" i="1"/>
  <c r="R34" i="1"/>
  <c r="Y34" i="1"/>
  <c r="U35" i="1"/>
  <c r="V35" i="1"/>
  <c r="R35" i="1"/>
  <c r="Y35" i="1"/>
  <c r="U36" i="1"/>
  <c r="V36" i="1"/>
  <c r="R36" i="1"/>
  <c r="Y36" i="1"/>
  <c r="AH15" i="1"/>
  <c r="U31" i="1"/>
  <c r="V31" i="1"/>
  <c r="R31" i="1"/>
  <c r="Y31" i="1"/>
  <c r="U32" i="1"/>
  <c r="V32" i="1"/>
  <c r="R32" i="1"/>
  <c r="Y32" i="1"/>
  <c r="U33" i="1"/>
  <c r="V33" i="1"/>
  <c r="R33" i="1"/>
  <c r="Y33" i="1"/>
  <c r="AH14" i="1"/>
  <c r="U28" i="1"/>
  <c r="V28" i="1"/>
  <c r="R28" i="1"/>
  <c r="Y28" i="1"/>
  <c r="U29" i="1"/>
  <c r="V29" i="1"/>
  <c r="R29" i="1"/>
  <c r="Y29" i="1"/>
  <c r="U30" i="1"/>
  <c r="V30" i="1"/>
  <c r="R30" i="1"/>
  <c r="Y30" i="1"/>
  <c r="AH13" i="1"/>
  <c r="U24" i="1"/>
  <c r="V24" i="1"/>
  <c r="R24" i="1"/>
  <c r="Y24" i="1"/>
  <c r="U25" i="1"/>
  <c r="V25" i="1"/>
  <c r="R25" i="1"/>
  <c r="Y25" i="1"/>
  <c r="U26" i="1"/>
  <c r="V26" i="1"/>
  <c r="R26" i="1"/>
  <c r="Y26" i="1"/>
  <c r="U27" i="1"/>
  <c r="V27" i="1"/>
  <c r="R27" i="1"/>
  <c r="Y27" i="1"/>
  <c r="AH12" i="1"/>
  <c r="M37" i="1"/>
  <c r="X37" i="1"/>
  <c r="M38" i="1"/>
  <c r="X38" i="1"/>
  <c r="M39" i="1"/>
  <c r="X39" i="1"/>
  <c r="AG16" i="1"/>
  <c r="M34" i="1"/>
  <c r="X34" i="1"/>
  <c r="M35" i="1"/>
  <c r="X35" i="1"/>
  <c r="M36" i="1"/>
  <c r="X36" i="1"/>
  <c r="AG15" i="1"/>
  <c r="M31" i="1"/>
  <c r="X31" i="1"/>
  <c r="M32" i="1"/>
  <c r="X32" i="1"/>
  <c r="M33" i="1"/>
  <c r="X33" i="1"/>
  <c r="AG14" i="1"/>
  <c r="M28" i="1"/>
  <c r="X28" i="1"/>
  <c r="M29" i="1"/>
  <c r="X29" i="1"/>
  <c r="M30" i="1"/>
  <c r="X30" i="1"/>
  <c r="AG13" i="1"/>
  <c r="M25" i="1"/>
  <c r="X25" i="1"/>
  <c r="M26" i="1"/>
  <c r="X26" i="1"/>
  <c r="M27" i="1"/>
  <c r="X27" i="1"/>
  <c r="AG12" i="1"/>
  <c r="U19" i="1"/>
  <c r="V19" i="1"/>
  <c r="R19" i="1"/>
  <c r="Y19" i="1"/>
  <c r="U20" i="1"/>
  <c r="V20" i="1"/>
  <c r="R20" i="1"/>
  <c r="Y20" i="1"/>
  <c r="U21" i="1"/>
  <c r="V21" i="1"/>
  <c r="R21" i="1"/>
  <c r="Y21" i="1"/>
  <c r="U22" i="1"/>
  <c r="V22" i="1"/>
  <c r="R22" i="1"/>
  <c r="Y22" i="1"/>
  <c r="AH10" i="1"/>
  <c r="U17" i="1"/>
  <c r="V17" i="1"/>
  <c r="R17" i="1"/>
  <c r="Y17" i="1"/>
  <c r="U18" i="1"/>
  <c r="V18" i="1"/>
  <c r="R18" i="1"/>
  <c r="Y18" i="1"/>
  <c r="AH9" i="1"/>
  <c r="U15" i="1"/>
  <c r="V15" i="1"/>
  <c r="R15" i="1"/>
  <c r="Y15" i="1"/>
  <c r="U16" i="1"/>
  <c r="V16" i="1"/>
  <c r="R16" i="1"/>
  <c r="Y16" i="1"/>
  <c r="AH8" i="1"/>
  <c r="U12" i="1"/>
  <c r="V12" i="1"/>
  <c r="R12" i="1"/>
  <c r="Y12" i="1"/>
  <c r="U13" i="1"/>
  <c r="V13" i="1"/>
  <c r="R13" i="1"/>
  <c r="Y13" i="1"/>
  <c r="U14" i="1"/>
  <c r="V14" i="1"/>
  <c r="R14" i="1"/>
  <c r="Y14" i="1"/>
  <c r="AH7" i="1"/>
  <c r="U8" i="1"/>
  <c r="V8" i="1"/>
  <c r="R8" i="1"/>
  <c r="Y8" i="1"/>
  <c r="U9" i="1"/>
  <c r="V9" i="1"/>
  <c r="R9" i="1"/>
  <c r="Y9" i="1"/>
  <c r="U10" i="1"/>
  <c r="V10" i="1"/>
  <c r="R10" i="1"/>
  <c r="Y10" i="1"/>
  <c r="U11" i="1"/>
  <c r="V11" i="1"/>
  <c r="R11" i="1"/>
  <c r="Y11" i="1"/>
  <c r="U6" i="1"/>
  <c r="V6" i="1"/>
  <c r="Y6" i="1"/>
  <c r="U7" i="1"/>
  <c r="V7" i="1"/>
  <c r="R7" i="1"/>
  <c r="Y7" i="1"/>
  <c r="AH6" i="1"/>
  <c r="X19" i="1"/>
  <c r="X20" i="1"/>
  <c r="X21" i="1"/>
  <c r="X22" i="1"/>
  <c r="AG10" i="1"/>
  <c r="X17" i="1"/>
  <c r="X18" i="1"/>
  <c r="AG9" i="1"/>
  <c r="X15" i="1"/>
  <c r="X16" i="1"/>
  <c r="AG8" i="1"/>
  <c r="X12" i="1"/>
  <c r="X13" i="1"/>
  <c r="X14" i="1"/>
  <c r="AG7" i="1"/>
  <c r="X10" i="1"/>
  <c r="X11" i="1"/>
  <c r="X7" i="1"/>
  <c r="X8" i="1"/>
  <c r="X9" i="1"/>
  <c r="AG6" i="1"/>
  <c r="AE16" i="1"/>
  <c r="AE15" i="1"/>
  <c r="AE14" i="1"/>
  <c r="AE13" i="1"/>
  <c r="AE12" i="1"/>
  <c r="AD16" i="1"/>
  <c r="AD15" i="1"/>
  <c r="AD14" i="1"/>
  <c r="AD13" i="1"/>
  <c r="AD12" i="1"/>
  <c r="AC16" i="1"/>
  <c r="AC15" i="1"/>
  <c r="AC14" i="1"/>
  <c r="AC13" i="1"/>
  <c r="AC12" i="1"/>
  <c r="AE10" i="1"/>
  <c r="AE9" i="1"/>
  <c r="AE8" i="1"/>
  <c r="AE7" i="1"/>
  <c r="AE6" i="1"/>
  <c r="AD10" i="1"/>
  <c r="AD9" i="1"/>
  <c r="AD8" i="1"/>
  <c r="AD7" i="1"/>
  <c r="AD6" i="1"/>
  <c r="AC10" i="1"/>
  <c r="AC9" i="1"/>
  <c r="AC8" i="1"/>
  <c r="AC7" i="1"/>
  <c r="AC6" i="1"/>
  <c r="G93" i="3"/>
  <c r="G92" i="3"/>
</calcChain>
</file>

<file path=xl/sharedStrings.xml><?xml version="1.0" encoding="utf-8"?>
<sst xmlns="http://schemas.openxmlformats.org/spreadsheetml/2006/main" count="184" uniqueCount="144">
  <si>
    <t>Sujets</t>
  </si>
  <si>
    <t>Organisation et contenu du travail</t>
  </si>
  <si>
    <t>Eco-conception</t>
  </si>
  <si>
    <t>On en discute ?</t>
  </si>
  <si>
    <t>Oui</t>
  </si>
  <si>
    <t>Non</t>
  </si>
  <si>
    <t xml:space="preserve">On agit </t>
  </si>
  <si>
    <t>Satisfaction</t>
  </si>
  <si>
    <t>Pas du tout satisfaisant</t>
  </si>
  <si>
    <t>Maturité</t>
  </si>
  <si>
    <t>QVT</t>
  </si>
  <si>
    <t>En commun</t>
  </si>
  <si>
    <t>Des priorités sont définies</t>
  </si>
  <si>
    <t>L'ordonnancement des priorités se fait en lien avec les problématiques de l'entreprise</t>
  </si>
  <si>
    <t>L'ordonnancement des priorités se fait en lien avec les problématiques du territoire</t>
  </si>
  <si>
    <t>L'ordonnancement des priorités se fait en lien avec les problématiques de la filière / secteur d'activité</t>
  </si>
  <si>
    <t>Les représentants de la direction agissent</t>
  </si>
  <si>
    <t>Le CSE y travaille</t>
  </si>
  <si>
    <t>La commission santé y travaille</t>
  </si>
  <si>
    <t>Les salariés sont impliqués dans l'état des lieux</t>
  </si>
  <si>
    <t>Les salariés sont impliqués dans l'orientation politique</t>
  </si>
  <si>
    <t>Les salariés sont impliqués dans la priorisation des sujets</t>
  </si>
  <si>
    <t>Qualité de la relation</t>
  </si>
  <si>
    <t>Recherche d'un point d'accord</t>
  </si>
  <si>
    <t>Concrétisation</t>
  </si>
  <si>
    <t>Des moyens sont alloués</t>
  </si>
  <si>
    <t>Oui, nous allons plus loin</t>
  </si>
  <si>
    <t>Nous mesurons les effets de nos actions et projets "environnement" sur la QVT</t>
  </si>
  <si>
    <t>Nous mesurons les effets de nos actions et projets "QVT" sur l'environnement</t>
  </si>
  <si>
    <t>Les representant du personnel agissent</t>
  </si>
  <si>
    <t>Le sujet est porté par un membre du comité de direction</t>
  </si>
  <si>
    <t>Les membes du comité de direction sont formés</t>
  </si>
  <si>
    <t>Les représentants du personnel sont formés</t>
  </si>
  <si>
    <t>Niveau d'implication</t>
  </si>
  <si>
    <t>Non concerné</t>
  </si>
  <si>
    <t>Cœur d'activité et fonctionnement</t>
  </si>
  <si>
    <t>Qualité de la relation avec les collègues</t>
  </si>
  <si>
    <t>Qualité de la rélation managériale</t>
  </si>
  <si>
    <t>Qualité de la rélation avec les clients et les fournisseurs</t>
  </si>
  <si>
    <t>Sécurité au travail</t>
  </si>
  <si>
    <t>Santé au travail</t>
  </si>
  <si>
    <t>Rémunération</t>
  </si>
  <si>
    <t>Environnement</t>
  </si>
  <si>
    <t>Adaptation aux évolutions du climat</t>
  </si>
  <si>
    <t>Matières premières et achats responsables</t>
  </si>
  <si>
    <t>Quoi (action significative)?</t>
  </si>
  <si>
    <t>Stratégie</t>
  </si>
  <si>
    <t>Formalisation d'une démarche</t>
  </si>
  <si>
    <t>Formation</t>
  </si>
  <si>
    <t>Salariés</t>
  </si>
  <si>
    <t>Représentants du personnel et intances paritaires</t>
  </si>
  <si>
    <t>Direction</t>
  </si>
  <si>
    <t>Satisfaction (discussion et action)</t>
  </si>
  <si>
    <t>Relations au travail</t>
  </si>
  <si>
    <t>Formation et parcours</t>
  </si>
  <si>
    <t>Santé et sécurité</t>
  </si>
  <si>
    <t>Transport</t>
  </si>
  <si>
    <t>Energie</t>
  </si>
  <si>
    <t>Climat</t>
  </si>
  <si>
    <t>Pollution</t>
  </si>
  <si>
    <t>Télé-travail</t>
  </si>
  <si>
    <t>Ilots de chaleur et de fraicheur</t>
  </si>
  <si>
    <t>Sur quoi (l'action) ?</t>
  </si>
  <si>
    <t>Les parties prenantes extérieures (fournisseur, client, concurrents/ partenaires…) sont pris en compte dans l'orientation stratégique de l'entreprise</t>
  </si>
  <si>
    <t>Résultat</t>
  </si>
  <si>
    <t>Résultat "Qualité de la Relation"</t>
  </si>
  <si>
    <t>Résultat "Niveau d'implication"</t>
  </si>
  <si>
    <t>Synthèse : 
Mangement QVT Environnement</t>
  </si>
  <si>
    <t>Synthèse : 
Actions QVT Environnement</t>
  </si>
  <si>
    <t xml:space="preserve"> "Qualité de la relation"</t>
  </si>
  <si>
    <t>"Niveau d'implication"</t>
  </si>
  <si>
    <t>Résultat pondéré</t>
  </si>
  <si>
    <t>QVT + Env</t>
  </si>
  <si>
    <t>Résultat pondération</t>
  </si>
  <si>
    <t>Présence</t>
  </si>
  <si>
    <t>Ecoute</t>
  </si>
  <si>
    <t>Résultat autodiagnostic "Management QVT Environnement"</t>
  </si>
  <si>
    <t>Statégie</t>
  </si>
  <si>
    <t>Formalisation d'une
démarche</t>
  </si>
  <si>
    <t>Pondéré à la
satisfaction</t>
  </si>
  <si>
    <t>Plutot insatisfaisant</t>
  </si>
  <si>
    <t>Plutot satisfaisant</t>
  </si>
  <si>
    <t>Totalement satisfaisant</t>
  </si>
  <si>
    <t>Information</t>
  </si>
  <si>
    <t>Consultation</t>
  </si>
  <si>
    <t>Co-construction</t>
  </si>
  <si>
    <t>Décision</t>
  </si>
  <si>
    <t>Respect de la 
parole de l'autre</t>
  </si>
  <si>
    <t>Bien être / cadre de travail / convivialité</t>
  </si>
  <si>
    <t>Plutôt insatisfaisant</t>
  </si>
  <si>
    <t>Plutôt satisfaisant</t>
  </si>
  <si>
    <t>Calcul 
pondération</t>
  </si>
  <si>
    <t>Calcul
Pondération</t>
  </si>
  <si>
    <t>Qualité de l'emploi</t>
  </si>
  <si>
    <t>On en discute</t>
  </si>
  <si>
    <t>On agit</t>
  </si>
  <si>
    <t>Pondération action</t>
  </si>
  <si>
    <t>Pondération satifaction</t>
  </si>
  <si>
    <t>Organisation du travail</t>
  </si>
  <si>
    <t>Santé et Sécurité</t>
  </si>
  <si>
    <t>Tout les deux</t>
  </si>
  <si>
    <t>Résultat autodiagnostic "actions QVT"</t>
  </si>
  <si>
    <t xml:space="preserve">Date de l'autodiagnostic : </t>
  </si>
  <si>
    <t xml:space="preserve">Entreprise : </t>
  </si>
  <si>
    <t>Résultat autodiagnostic "actions Environnement"</t>
  </si>
  <si>
    <t>Représentants du personnel et instances</t>
  </si>
  <si>
    <t>Oui nous agissons, ou
oui nous respectons la réglementation</t>
  </si>
  <si>
    <t>Dynamique collective</t>
  </si>
  <si>
    <t>Non pondéré à la satisfaction</t>
  </si>
  <si>
    <t>Totalement insatisfaisant</t>
  </si>
  <si>
    <t>Nous vous invitons à saisir des croix dans les cellules en fonction de votre situation
Attention à ne pas créer d'espaces. Uniquement écrire 1 X</t>
  </si>
  <si>
    <t>Déplacement des visiteurs et des clients</t>
  </si>
  <si>
    <t>Les salariés sont formés</t>
  </si>
  <si>
    <t>Les salariés sont impliqués dans les changements et les nouveaux projets</t>
  </si>
  <si>
    <t>Prise en compte des effets</t>
  </si>
  <si>
    <r>
      <t xml:space="preserve">Autonomie 
</t>
    </r>
    <r>
      <rPr>
        <i/>
        <sz val="11"/>
        <color theme="1"/>
        <rFont val="Helvetica"/>
        <family val="2"/>
      </rPr>
      <t>(possiblité d'organiser librement son travail, prise de decision autonome au poste)</t>
    </r>
  </si>
  <si>
    <r>
      <t xml:space="preserve">Sens du travail
</t>
    </r>
    <r>
      <rPr>
        <i/>
        <sz val="11"/>
        <color theme="1"/>
        <rFont val="Helvetica"/>
        <family val="2"/>
      </rPr>
      <t>(sentiment d'utilité du travail et cohérence vis-à-vis de cette utilité)</t>
    </r>
  </si>
  <si>
    <r>
      <t xml:space="preserve">Reconnaissance au travail
</t>
    </r>
    <r>
      <rPr>
        <i/>
        <sz val="11"/>
        <color theme="1"/>
        <rFont val="Helvetica"/>
        <family val="2"/>
      </rPr>
      <t>(prime, promotion, célébration d'événements professionnels, reconnaissance des collègues, des clients, de la hiérarchie...)</t>
    </r>
  </si>
  <si>
    <r>
      <t xml:space="preserve">Charge de travail 
</t>
    </r>
    <r>
      <rPr>
        <i/>
        <sz val="11"/>
        <color theme="1"/>
        <rFont val="Helvetica"/>
        <family val="2"/>
      </rPr>
      <t>(physique, mentale, cognitive, charge peu ou trop importante, intensité, complexité, délais, multiplicité…)</t>
    </r>
  </si>
  <si>
    <r>
      <t xml:space="preserve">Organisation managériale
</t>
    </r>
    <r>
      <rPr>
        <i/>
        <sz val="11"/>
        <color theme="1"/>
        <rFont val="Helvetica"/>
        <family val="2"/>
      </rPr>
      <t>(implication dans le processus de décision, entretiens managériaux, rôle du manager clair...)</t>
    </r>
  </si>
  <si>
    <r>
      <t xml:space="preserve">Définition de la performance au sein de l'entreprise
</t>
    </r>
    <r>
      <rPr>
        <i/>
        <sz val="11"/>
        <color theme="1"/>
        <rFont val="Helvetica"/>
        <family val="2"/>
      </rPr>
      <t>(économique, sociale, savoir-faire, valeur immatérielle…)</t>
    </r>
  </si>
  <si>
    <r>
      <t xml:space="preserve">développement professionnel
</t>
    </r>
    <r>
      <rPr>
        <i/>
        <sz val="11"/>
        <color theme="1"/>
        <rFont val="Helvetica"/>
        <family val="2"/>
      </rPr>
      <t>(possiblité de formation et valorisation des compétences)</t>
    </r>
  </si>
  <si>
    <r>
      <t xml:space="preserve">Parcours professionnel et employabilité
</t>
    </r>
    <r>
      <rPr>
        <i/>
        <sz val="11"/>
        <color theme="1"/>
        <rFont val="Helvetica"/>
        <family val="2"/>
      </rPr>
      <t xml:space="preserve">(maintien et actualisation des compétences et possiblité d'évolution dans l'entreprise) </t>
    </r>
  </si>
  <si>
    <r>
      <t xml:space="preserve">Egalité des chances
</t>
    </r>
    <r>
      <rPr>
        <i/>
        <sz val="11"/>
        <color theme="1"/>
        <rFont val="Helvetica"/>
        <family val="2"/>
      </rPr>
      <t>(égalité : femme/homme/autre, sociale, éthnique, âge, orientation sexuelle...)</t>
    </r>
  </si>
  <si>
    <r>
      <t xml:space="preserve">Articulation vie privée / vie professionnelle
</t>
    </r>
    <r>
      <rPr>
        <i/>
        <sz val="11"/>
        <color theme="1"/>
        <rFont val="Helvetica"/>
        <family val="2"/>
      </rPr>
      <t>(temps de transport, horaires de travail, heures de réunions, possibilités de télétravail…)</t>
    </r>
  </si>
  <si>
    <r>
      <t xml:space="preserve">Eco-conception 
</t>
    </r>
    <r>
      <rPr>
        <i/>
        <sz val="11"/>
        <color theme="1"/>
        <rFont val="Helvetica"/>
        <family val="2"/>
      </rPr>
      <t>(bâtiment, produit et service)</t>
    </r>
  </si>
  <si>
    <r>
      <t xml:space="preserve">Déchets et économie circulaire 
</t>
    </r>
    <r>
      <rPr>
        <i/>
        <sz val="11"/>
        <color theme="1"/>
        <rFont val="Helvetica"/>
        <family val="2"/>
      </rPr>
      <t>(0 déchets)</t>
    </r>
  </si>
  <si>
    <r>
      <t xml:space="preserve">Certification, labellisation environnementale 
</t>
    </r>
    <r>
      <rPr>
        <i/>
        <sz val="11"/>
        <color theme="1"/>
        <rFont val="Helvetica"/>
        <family val="2"/>
      </rPr>
      <t>(entreprise, produits...)</t>
    </r>
  </si>
  <si>
    <r>
      <t xml:space="preserve">Energie
</t>
    </r>
    <r>
      <rPr>
        <i/>
        <sz val="11"/>
        <color theme="1"/>
        <rFont val="Helvetica"/>
        <family val="2"/>
      </rPr>
      <t>(consommation et approvissionement)</t>
    </r>
  </si>
  <si>
    <r>
      <t xml:space="preserve">Impact du numérique
</t>
    </r>
    <r>
      <rPr>
        <i/>
        <sz val="11"/>
        <color theme="1"/>
        <rFont val="Helvetica"/>
        <family val="2"/>
      </rPr>
      <t>(équipement, stockage des données, flux de données)</t>
    </r>
  </si>
  <si>
    <r>
      <t xml:space="preserve">Déplacements
</t>
    </r>
    <r>
      <rPr>
        <i/>
        <sz val="11"/>
        <color theme="1"/>
        <rFont val="Helvetica"/>
        <family val="2"/>
      </rPr>
      <t>(professionnels, domicile/travail)</t>
    </r>
  </si>
  <si>
    <t>Transport de matières premières, de produits finis et de consommables</t>
  </si>
  <si>
    <r>
      <t xml:space="preserve">Climat
</t>
    </r>
    <r>
      <rPr>
        <i/>
        <sz val="11"/>
        <color theme="1"/>
        <rFont val="Helvetica"/>
        <family val="2"/>
      </rPr>
      <t>(bilan carbone, réduction des émissions)</t>
    </r>
  </si>
  <si>
    <r>
      <t xml:space="preserve">Biodiversité
</t>
    </r>
    <r>
      <rPr>
        <i/>
        <sz val="11"/>
        <color theme="1"/>
        <rFont val="Helvetica"/>
        <family val="2"/>
      </rPr>
      <t>(site et filière)</t>
    </r>
  </si>
  <si>
    <r>
      <t xml:space="preserve">Pollutions
</t>
    </r>
    <r>
      <rPr>
        <i/>
        <sz val="11"/>
        <color theme="1"/>
        <rFont val="Helvetica"/>
        <family val="2"/>
      </rPr>
      <t>(sols, sous-sols, air et eau)</t>
    </r>
  </si>
  <si>
    <r>
      <t xml:space="preserve">Nuisances 
</t>
    </r>
    <r>
      <rPr>
        <i/>
        <sz val="11"/>
        <color theme="1"/>
        <rFont val="Helvetica"/>
        <family val="2"/>
      </rPr>
      <t>(bruit, pollution lumineuse...)</t>
    </r>
  </si>
  <si>
    <r>
      <t xml:space="preserve">Eau
</t>
    </r>
    <r>
      <rPr>
        <i/>
        <sz val="11"/>
        <color theme="1"/>
        <rFont val="Helvetica"/>
        <family val="2"/>
      </rPr>
      <t>(consommation, traitement…)</t>
    </r>
  </si>
  <si>
    <r>
      <t xml:space="preserve">Il exsite une politque 
</t>
    </r>
    <r>
      <rPr>
        <i/>
        <sz val="11"/>
        <color theme="1"/>
        <rFont val="Helvetica"/>
        <family val="2"/>
      </rPr>
      <t>(charte, entreprise à mission, projet formalisé…)</t>
    </r>
  </si>
  <si>
    <t>Un état des lieux est réalisé et il s'appuie sur le travail réel (≠ travail prescrit)</t>
  </si>
  <si>
    <r>
      <t xml:space="preserve">Une évaluation est rélalisée périodiquement 
</t>
    </r>
    <r>
      <rPr>
        <i/>
        <sz val="11"/>
        <color theme="1"/>
        <rFont val="Helvetica"/>
        <family val="2"/>
      </rPr>
      <t>(bilan, évaluation…)</t>
    </r>
  </si>
  <si>
    <t>Oui, 
de temps en temps</t>
  </si>
  <si>
    <t>Oui,
régulièrement</t>
  </si>
  <si>
    <t>Résultat autodiagnostic "Prise en compte des effets"</t>
  </si>
  <si>
    <r>
      <t xml:space="preserve">Cet outil a été élaboré par des experts en RSE, philosophie et développement durable, management et coopération, santé et performance et conditions de travail, en lien avec des entreprises qui l’ont expérimenté. Il a été financé par le Fond pour l’Amélioration des Conditions de Travail.
</t>
    </r>
    <r>
      <rPr>
        <b/>
        <sz val="12"/>
        <color theme="1"/>
        <rFont val="Helvetica"/>
        <family val="2"/>
      </rPr>
      <t>Intention</t>
    </r>
    <r>
      <rPr>
        <sz val="12"/>
        <color theme="1"/>
        <rFont val="Helvetica"/>
        <family val="2"/>
      </rPr>
      <t xml:space="preserve">
L’auto-diagnostic vise à estimer le niveau d’engagement de votre organisation dans les transitions environnementale et de qualité de vie au travail tant en matière de sujets traités, que dans la manière de le faire.
L’objectif est de vous permettre de prioriser les domaines d’actions, de prendre conscience de champs éventuellement non traités (onglet 3), et aussi de vous indiquer ce qui peut freiner ou vous aider dans la mobilisation collective et l’avancement du projet (onglet 4).
Rempli périodiquement (dont la fréquence est à déterminer selon votre situation), il vous permettra de mesurer vos progrès. L’onglet 2 permettra de vous donner une vision synthétique de ces derniers.
</t>
    </r>
    <r>
      <rPr>
        <b/>
        <sz val="12"/>
        <color theme="1"/>
        <rFont val="Helvetica"/>
        <family val="2"/>
      </rPr>
      <t>Utilisation</t>
    </r>
    <r>
      <rPr>
        <sz val="12"/>
        <color theme="1"/>
        <rFont val="Helvetica"/>
        <family val="2"/>
      </rPr>
      <t xml:space="preserve">
Cet outil est à usage collectif. Il est à remplir collectivement. Par exemples : en réunion CSE, en CSSCT, ou avec tout groupe travaillant sur ces sujets et impliquant managers, collaborateurs et direction et/ou leurs représentants.
Nous vous invitons à commencer par : 
-	L’onglet 3 « Actions QVT Environnement » </t>
    </r>
    <r>
      <rPr>
        <b/>
        <sz val="12"/>
        <color theme="1"/>
        <rFont val="Helvetica"/>
        <family val="2"/>
      </rPr>
      <t>en mettant une croix</t>
    </r>
    <r>
      <rPr>
        <sz val="12"/>
        <color theme="1"/>
        <rFont val="Helvetica"/>
        <family val="2"/>
      </rPr>
      <t xml:space="preserve"> dans les cellules qui correspondent à votre situation. Cela nécessite de se mettre d’accord collectivement.
Puis à poursuivra par :
-	L’onglet 4 « management QVT Environnement », de la même manière.
Une fois ces onglets remplis, vous aurez dans l’onglet 2 « Synthèse Autodiag », une vision synthétique de votre niveau d’engagement par domaine.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</si>
</sst>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2"/>
      <color theme="1"/>
      <name val="Calibri"/>
      <family val="2"/>
      <scheme val="minor"/>
    </font>
    <font>
      <b/>
      <sz val="14"/>
      <color theme="0"/>
      <name val="Ubuntu"/>
    </font>
    <font>
      <b/>
      <sz val="12"/>
      <color theme="1"/>
      <name val="Calibri"/>
      <family val="2"/>
      <scheme val="minor"/>
    </font>
    <font>
      <sz val="12"/>
      <color theme="1"/>
      <name val="Helvetica"/>
      <family val="2"/>
    </font>
    <font>
      <sz val="12"/>
      <color theme="0"/>
      <name val="Helvetica"/>
      <family val="2"/>
    </font>
    <font>
      <b/>
      <sz val="12"/>
      <color theme="0"/>
      <name val="Helvetica"/>
      <family val="2"/>
    </font>
    <font>
      <b/>
      <sz val="14"/>
      <color theme="0"/>
      <name val="Helvetica"/>
      <family val="2"/>
    </font>
    <font>
      <b/>
      <sz val="12"/>
      <color theme="1"/>
      <name val="Helvetica"/>
      <family val="2"/>
    </font>
    <font>
      <b/>
      <sz val="12"/>
      <color theme="0"/>
      <name val="Ubuntu"/>
    </font>
    <font>
      <b/>
      <sz val="18"/>
      <color theme="0"/>
      <name val="Helvetica"/>
      <family val="2"/>
    </font>
    <font>
      <sz val="14"/>
      <color theme="0"/>
      <name val="Helvetica"/>
      <family val="2"/>
    </font>
    <font>
      <b/>
      <sz val="12"/>
      <color theme="0"/>
      <name val="Calibri"/>
      <family val="2"/>
      <scheme val="minor"/>
    </font>
    <font>
      <sz val="12"/>
      <color theme="0"/>
      <name val="Calibri"/>
      <family val="2"/>
      <scheme val="minor"/>
    </font>
    <font>
      <b/>
      <sz val="16"/>
      <color theme="0"/>
      <name val="Helvetica"/>
      <family val="2"/>
    </font>
    <font>
      <b/>
      <sz val="14"/>
      <color rgb="FF83C7A2"/>
      <name val="Ubuntu"/>
    </font>
    <font>
      <b/>
      <sz val="18"/>
      <color rgb="FF83C7A2"/>
      <name val="Ubuntu"/>
    </font>
    <font>
      <b/>
      <sz val="24"/>
      <color rgb="FF83C7A2"/>
      <name val="Ubuntu"/>
    </font>
    <font>
      <i/>
      <sz val="11"/>
      <color theme="1"/>
      <name val="Helvetica"/>
      <family val="2"/>
    </font>
  </fonts>
  <fills count="10">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darkUp">
        <fgColor theme="1"/>
      </patternFill>
    </fill>
    <fill>
      <patternFill patternType="solid">
        <fgColor theme="8"/>
        <bgColor indexed="64"/>
      </patternFill>
    </fill>
    <fill>
      <patternFill patternType="solid">
        <fgColor rgb="FF83C7A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236">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Border="1"/>
    <xf numFmtId="0" fontId="0" fillId="0" borderId="0" xfId="0" applyBorder="1" applyAlignment="1">
      <alignment horizontal="center" vertical="center"/>
    </xf>
    <xf numFmtId="0" fontId="0" fillId="0" borderId="46" xfId="0" applyBorder="1"/>
    <xf numFmtId="0" fontId="3" fillId="0" borderId="0" xfId="0" applyFont="1"/>
    <xf numFmtId="0" fontId="3" fillId="0" borderId="0" xfId="0" applyFont="1" applyAlignment="1">
      <alignment horizontal="center" vertical="center"/>
    </xf>
    <xf numFmtId="0" fontId="3" fillId="0" borderId="0" xfId="0" applyFont="1" applyBorder="1"/>
    <xf numFmtId="0" fontId="3" fillId="0" borderId="8" xfId="0" applyFont="1" applyBorder="1" applyAlignment="1">
      <alignment vertical="center" wrapText="1"/>
    </xf>
    <xf numFmtId="0" fontId="3" fillId="0" borderId="0" xfId="0" applyFont="1" applyAlignment="1">
      <alignment vertical="center"/>
    </xf>
    <xf numFmtId="0" fontId="3" fillId="0" borderId="26"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wrapText="1"/>
    </xf>
    <xf numFmtId="0" fontId="3" fillId="0" borderId="22" xfId="0" applyFont="1" applyBorder="1" applyAlignment="1">
      <alignment horizontal="center" vertical="center"/>
    </xf>
    <xf numFmtId="0" fontId="3" fillId="0" borderId="0" xfId="0" applyFont="1" applyFill="1" applyBorder="1"/>
    <xf numFmtId="0" fontId="4" fillId="0" borderId="0" xfId="0" applyFont="1" applyAlignment="1">
      <alignment horizontal="center" vertical="center"/>
    </xf>
    <xf numFmtId="0" fontId="4" fillId="0" borderId="0" xfId="0" applyFont="1" applyFill="1" applyBorder="1"/>
    <xf numFmtId="0" fontId="3" fillId="0" borderId="22" xfId="0" applyFont="1" applyFill="1" applyBorder="1" applyAlignment="1">
      <alignment horizontal="center" vertical="center"/>
    </xf>
    <xf numFmtId="0" fontId="3" fillId="0" borderId="22" xfId="0" applyFont="1" applyBorder="1" applyAlignment="1">
      <alignment vertical="center"/>
    </xf>
    <xf numFmtId="0" fontId="3" fillId="0" borderId="9" xfId="0" applyFont="1" applyBorder="1" applyAlignment="1">
      <alignment vertical="center"/>
    </xf>
    <xf numFmtId="0" fontId="3" fillId="6" borderId="45" xfId="0" applyFont="1" applyFill="1" applyBorder="1" applyAlignment="1">
      <alignment horizontal="center" vertical="center"/>
    </xf>
    <xf numFmtId="0" fontId="3" fillId="6" borderId="47"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wrapText="1"/>
    </xf>
    <xf numFmtId="0" fontId="6" fillId="0" borderId="0" xfId="0" applyFont="1" applyFill="1" applyAlignment="1">
      <alignment vertical="center"/>
    </xf>
    <xf numFmtId="0" fontId="3" fillId="0" borderId="19" xfId="0" applyFont="1" applyFill="1" applyBorder="1" applyAlignment="1">
      <alignment horizontal="center" vertical="center" wrapText="1"/>
    </xf>
    <xf numFmtId="0" fontId="3" fillId="0" borderId="25" xfId="0" applyFont="1" applyBorder="1" applyAlignment="1">
      <alignment vertical="center" wrapText="1"/>
    </xf>
    <xf numFmtId="0" fontId="3" fillId="0" borderId="28"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wrapText="1"/>
    </xf>
    <xf numFmtId="0" fontId="4" fillId="2" borderId="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4" borderId="11" xfId="0" applyFont="1" applyFill="1" applyBorder="1" applyAlignment="1">
      <alignment horizontal="center" vertical="center"/>
    </xf>
    <xf numFmtId="0" fontId="4" fillId="7" borderId="11" xfId="0" applyFont="1" applyFill="1" applyBorder="1" applyAlignment="1">
      <alignment horizontal="center" vertical="center" wrapText="1"/>
    </xf>
    <xf numFmtId="0" fontId="2" fillId="0" borderId="0" xfId="0" applyFont="1" applyAlignment="1">
      <alignment vertical="center"/>
    </xf>
    <xf numFmtId="0" fontId="12" fillId="0" borderId="0"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8" xfId="0" applyFont="1" applyBorder="1" applyProtection="1">
      <protection locked="0"/>
    </xf>
    <xf numFmtId="0" fontId="3" fillId="0" borderId="9" xfId="0" applyFont="1" applyBorder="1" applyProtection="1">
      <protection locked="0"/>
    </xf>
    <xf numFmtId="14" fontId="0" fillId="0" borderId="0" xfId="0" applyNumberFormat="1" applyAlignment="1" applyProtection="1">
      <alignment vertical="center"/>
      <protection locked="0"/>
    </xf>
    <xf numFmtId="0" fontId="3" fillId="0" borderId="1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0" xfId="0" applyFont="1"/>
    <xf numFmtId="0" fontId="0" fillId="0" borderId="0" xfId="0" applyFont="1" applyBorder="1"/>
    <xf numFmtId="164" fontId="4" fillId="0" borderId="0" xfId="0" applyNumberFormat="1" applyFont="1" applyFill="1" applyBorder="1" applyAlignment="1">
      <alignment horizontal="center" vertical="center"/>
    </xf>
    <xf numFmtId="0" fontId="0" fillId="0" borderId="0" xfId="0" applyFont="1" applyAlignment="1">
      <alignment wrapText="1"/>
    </xf>
    <xf numFmtId="0" fontId="12" fillId="0" borderId="0" xfId="0" applyFont="1"/>
    <xf numFmtId="0" fontId="12" fillId="0" borderId="0" xfId="0" applyFont="1" applyAlignment="1">
      <alignment wrapText="1"/>
    </xf>
    <xf numFmtId="0" fontId="12" fillId="0" borderId="0" xfId="0" applyFont="1" applyBorder="1"/>
    <xf numFmtId="0" fontId="12" fillId="0" borderId="0" xfId="0" applyFont="1" applyAlignment="1">
      <alignment vertical="center"/>
    </xf>
    <xf numFmtId="0" fontId="12" fillId="0" borderId="0" xfId="0" applyFont="1" applyAlignment="1">
      <alignment vertical="center" wrapText="1"/>
    </xf>
    <xf numFmtId="0" fontId="4" fillId="0" borderId="0"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Fill="1"/>
    <xf numFmtId="0" fontId="4" fillId="0" borderId="0" xfId="0" applyFont="1" applyBorder="1"/>
    <xf numFmtId="0" fontId="4" fillId="0" borderId="0" xfId="0" applyFont="1"/>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Border="1" applyAlignment="1">
      <alignment vertical="center"/>
    </xf>
    <xf numFmtId="164"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1" fontId="4" fillId="0" borderId="0" xfId="0" applyNumberFormat="1" applyFont="1" applyAlignment="1">
      <alignment vertical="center"/>
    </xf>
    <xf numFmtId="0" fontId="4" fillId="0" borderId="0" xfId="0" applyFont="1" applyFill="1" applyAlignment="1">
      <alignment horizontal="center" vertical="center"/>
    </xf>
    <xf numFmtId="0" fontId="3" fillId="0" borderId="14" xfId="0" applyFont="1" applyBorder="1" applyAlignment="1" applyProtection="1">
      <alignment horizontal="center" vertical="center"/>
      <protection locked="0"/>
    </xf>
    <xf numFmtId="0" fontId="9" fillId="8" borderId="31" xfId="0" applyFont="1" applyFill="1" applyBorder="1" applyAlignment="1">
      <alignment vertical="center"/>
    </xf>
    <xf numFmtId="0" fontId="10" fillId="8" borderId="32" xfId="0" applyFont="1" applyFill="1" applyBorder="1" applyAlignment="1">
      <alignment vertical="center"/>
    </xf>
    <xf numFmtId="0" fontId="10" fillId="8" borderId="33" xfId="0" applyFont="1" applyFill="1" applyBorder="1" applyAlignment="1">
      <alignment vertical="center"/>
    </xf>
    <xf numFmtId="0" fontId="10" fillId="8" borderId="32" xfId="0" applyFont="1" applyFill="1" applyBorder="1" applyAlignment="1">
      <alignment horizontal="center" vertical="center"/>
    </xf>
    <xf numFmtId="0" fontId="10" fillId="8" borderId="33"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 fillId="8" borderId="0" xfId="0" applyFont="1" applyFill="1" applyAlignment="1">
      <alignment horizontal="center" vertical="center" wrapText="1"/>
    </xf>
    <xf numFmtId="0" fontId="1" fillId="8" borderId="0" xfId="0" applyFont="1" applyFill="1" applyAlignment="1">
      <alignment horizontal="center" vertical="center"/>
    </xf>
    <xf numFmtId="0" fontId="8" fillId="8" borderId="4" xfId="0" applyFont="1" applyFill="1" applyBorder="1" applyAlignment="1">
      <alignment horizontal="center"/>
    </xf>
    <xf numFmtId="0" fontId="8" fillId="8" borderId="10" xfId="0" applyFont="1" applyFill="1" applyBorder="1" applyAlignment="1">
      <alignment horizontal="center"/>
    </xf>
    <xf numFmtId="0" fontId="8" fillId="8" borderId="5" xfId="0" applyFont="1" applyFill="1" applyBorder="1" applyAlignment="1">
      <alignment horizontal="center"/>
    </xf>
    <xf numFmtId="0" fontId="12" fillId="0" borderId="6" xfId="0" applyFont="1" applyBorder="1" applyAlignment="1">
      <alignment horizontal="center"/>
    </xf>
    <xf numFmtId="0" fontId="12" fillId="0" borderId="11" xfId="0" applyFont="1" applyBorder="1" applyAlignment="1">
      <alignment horizontal="center"/>
    </xf>
    <xf numFmtId="0" fontId="12" fillId="0" borderId="7" xfId="0" applyFont="1" applyBorder="1" applyAlignment="1">
      <alignment horizontal="center"/>
    </xf>
    <xf numFmtId="0" fontId="14" fillId="9"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pplyProtection="1">
      <alignment horizontal="left" vertical="center"/>
      <protection locked="0"/>
    </xf>
    <xf numFmtId="0" fontId="0" fillId="0" borderId="45" xfId="0" applyBorder="1" applyAlignment="1">
      <alignment horizontal="center"/>
    </xf>
    <xf numFmtId="0" fontId="0" fillId="0" borderId="47" xfId="0" applyBorder="1" applyAlignment="1">
      <alignment horizontal="center"/>
    </xf>
    <xf numFmtId="0" fontId="8" fillId="8" borderId="45" xfId="0" applyFont="1" applyFill="1" applyBorder="1" applyAlignment="1">
      <alignment horizontal="center" vertical="center"/>
    </xf>
    <xf numFmtId="0" fontId="8" fillId="8" borderId="47" xfId="0" applyFont="1" applyFill="1" applyBorder="1" applyAlignment="1">
      <alignment horizontal="center" vertical="center"/>
    </xf>
    <xf numFmtId="0" fontId="8" fillId="8" borderId="46"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13" fillId="8" borderId="0" xfId="0" applyFont="1" applyFill="1" applyAlignment="1">
      <alignment horizontal="left" vertical="center" wrapText="1"/>
    </xf>
    <xf numFmtId="0" fontId="13" fillId="8" borderId="0" xfId="0" applyFont="1" applyFill="1" applyAlignment="1">
      <alignment horizontal="left" vertical="center"/>
    </xf>
    <xf numFmtId="0" fontId="3" fillId="0" borderId="25" xfId="0" applyFont="1" applyBorder="1" applyAlignment="1">
      <alignment horizontal="center" vertical="center" wrapText="1"/>
    </xf>
    <xf numFmtId="0" fontId="3" fillId="0" borderId="36" xfId="0" applyFont="1" applyBorder="1" applyAlignment="1">
      <alignment horizontal="center" vertical="center"/>
    </xf>
    <xf numFmtId="0" fontId="7" fillId="0" borderId="49" xfId="0" applyFont="1" applyBorder="1" applyAlignment="1">
      <alignment horizontal="center" vertical="center" wrapText="1"/>
    </xf>
    <xf numFmtId="0" fontId="7" fillId="0" borderId="48" xfId="0" applyFont="1" applyBorder="1" applyAlignment="1">
      <alignment horizontal="center" vertical="center" wrapText="1"/>
    </xf>
    <xf numFmtId="0" fontId="12" fillId="0" borderId="42" xfId="0" applyFont="1" applyBorder="1" applyAlignment="1">
      <alignment horizontal="center" wrapText="1"/>
    </xf>
    <xf numFmtId="0" fontId="12" fillId="0" borderId="42" xfId="0" applyFont="1" applyBorder="1" applyAlignment="1">
      <alignment horizontal="center"/>
    </xf>
    <xf numFmtId="0" fontId="7" fillId="0" borderId="51" xfId="0" applyFont="1" applyBorder="1" applyAlignment="1">
      <alignment vertical="center" wrapText="1"/>
    </xf>
    <xf numFmtId="0" fontId="7" fillId="0" borderId="0" xfId="0" applyFont="1" applyBorder="1" applyAlignment="1">
      <alignment vertical="center" wrapText="1"/>
    </xf>
    <xf numFmtId="0" fontId="7" fillId="0" borderId="5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horizont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16" fillId="0" borderId="37" xfId="0" applyFont="1" applyFill="1" applyBorder="1" applyAlignment="1">
      <alignment horizontal="center" vertical="center"/>
    </xf>
    <xf numFmtId="0" fontId="16" fillId="0" borderId="42"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9" xfId="0" applyFont="1" applyBorder="1" applyAlignment="1">
      <alignment horizontal="center" vertical="center" wrapText="1"/>
    </xf>
    <xf numFmtId="0" fontId="6" fillId="8" borderId="0" xfId="0" applyFont="1" applyFill="1" applyAlignment="1">
      <alignment horizontal="center" vertical="center" wrapText="1"/>
    </xf>
    <xf numFmtId="0" fontId="6" fillId="8" borderId="0" xfId="0" applyFont="1" applyFill="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Alignment="1">
      <alignment horizontal="left" vertical="center" wrapText="1"/>
    </xf>
  </cellXfs>
  <cellStyles count="1">
    <cellStyle name="Normal" xfId="0" builtinId="0"/>
  </cellStyles>
  <dxfs count="4">
    <dxf>
      <font>
        <color theme="7"/>
      </font>
      <fill>
        <patternFill>
          <bgColor theme="7"/>
        </patternFill>
      </fill>
    </dxf>
    <dxf>
      <font>
        <color theme="8"/>
      </font>
      <fill>
        <patternFill>
          <bgColor theme="8"/>
        </patternFill>
      </fill>
    </dxf>
    <dxf>
      <font>
        <color theme="5"/>
      </font>
      <fill>
        <patternFill>
          <bgColor theme="5"/>
        </patternFill>
      </fill>
    </dxf>
    <dxf>
      <font>
        <color theme="4"/>
      </font>
      <fill>
        <patternFill>
          <bgColor theme="4"/>
        </patternFill>
      </fill>
    </dxf>
  </dxfs>
  <tableStyles count="0" defaultTableStyle="TableStyleMedium2" defaultPivotStyle="PivotStyleLight16"/>
  <colors>
    <mruColors>
      <color rgb="FF83C7A2"/>
      <color rgb="FF2EB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r>
              <a:rPr lang="fr-FR" b="1">
                <a:solidFill>
                  <a:schemeClr val="tx1"/>
                </a:solidFill>
                <a:latin typeface="Ubuntu" panose="020B0504030602030204" pitchFamily="34" charset="0"/>
              </a:rPr>
              <a:t>Env.,</a:t>
            </a:r>
            <a:r>
              <a:rPr lang="fr-FR" b="1" baseline="0">
                <a:solidFill>
                  <a:schemeClr val="tx1"/>
                </a:solidFill>
                <a:latin typeface="Ubuntu" panose="020B0504030602030204" pitchFamily="34" charset="0"/>
              </a:rPr>
              <a:t> o</a:t>
            </a:r>
            <a:r>
              <a:rPr lang="fr-FR" b="1">
                <a:solidFill>
                  <a:schemeClr val="tx1"/>
                </a:solidFill>
                <a:latin typeface="Ubuntu" panose="020B0504030602030204" pitchFamily="34" charset="0"/>
              </a:rPr>
              <a:t>n en discute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manualLayout>
          <c:layoutTarget val="inner"/>
          <c:xMode val="edge"/>
          <c:yMode val="edge"/>
          <c:x val="8.9417474280035478E-2"/>
          <c:y val="0.24560538501114731"/>
          <c:w val="0.84466724172582663"/>
          <c:h val="0.3889464888197014"/>
        </c:manualLayout>
      </c:layout>
      <c:barChart>
        <c:barDir val="col"/>
        <c:grouping val="clustered"/>
        <c:varyColors val="0"/>
        <c:ser>
          <c:idx val="0"/>
          <c:order val="0"/>
          <c:tx>
            <c:strRef>
              <c:f>'3 - Actions QVT Environnement'!$AC$11</c:f>
              <c:strCache>
                <c:ptCount val="1"/>
                <c:pt idx="0">
                  <c:v>On en discute</c:v>
                </c:pt>
              </c:strCache>
            </c:strRef>
          </c:tx>
          <c:spPr>
            <a:solidFill>
              <a:srgbClr val="83C7A2"/>
            </a:solidFill>
            <a:ln>
              <a:noFill/>
            </a:ln>
            <a:effectLst/>
          </c:spPr>
          <c:invertIfNegative val="0"/>
          <c:cat>
            <c:strRef>
              <c:f>'3 - Actions QVT Environnement'!$AB$12:$AB$16</c:f>
              <c:strCache>
                <c:ptCount val="5"/>
                <c:pt idx="0">
                  <c:v>Eco-conception</c:v>
                </c:pt>
                <c:pt idx="1">
                  <c:v>Energie</c:v>
                </c:pt>
                <c:pt idx="2">
                  <c:v>Transport</c:v>
                </c:pt>
                <c:pt idx="3">
                  <c:v>Climat</c:v>
                </c:pt>
                <c:pt idx="4">
                  <c:v>Pollution</c:v>
                </c:pt>
              </c:strCache>
            </c:strRef>
          </c:cat>
          <c:val>
            <c:numRef>
              <c:f>'3 - Actions QVT Environnement'!$AC$12:$AC$16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2D1-5B44-BBF6-D1DBF998CCE5}"/>
            </c:ext>
          </c:extLst>
        </c:ser>
        <c:dLbls>
          <c:showLegendKey val="0"/>
          <c:showVal val="0"/>
          <c:showCatName val="0"/>
          <c:showSerName val="0"/>
          <c:showPercent val="0"/>
          <c:showBubbleSize val="0"/>
        </c:dLbls>
        <c:gapWidth val="219"/>
        <c:overlap val="-27"/>
        <c:axId val="1031439664"/>
        <c:axId val="1016567968"/>
      </c:barChart>
      <c:catAx>
        <c:axId val="103143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1016567968"/>
        <c:crosses val="autoZero"/>
        <c:auto val="1"/>
        <c:lblAlgn val="ctr"/>
        <c:lblOffset val="100"/>
        <c:noMultiLvlLbl val="0"/>
      </c:catAx>
      <c:valAx>
        <c:axId val="101656796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031439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Ubuntu" panose="020B0504030602030204" pitchFamily="34" charset="0"/>
                <a:ea typeface="+mn-ea"/>
                <a:cs typeface="+mn-cs"/>
              </a:defRPr>
            </a:pPr>
            <a:r>
              <a:rPr lang="en-US" sz="1100" b="1" i="0" baseline="0">
                <a:effectLst/>
              </a:rPr>
              <a:t>Actions sur l'environnement plus ou moins satisfaisantes  </a:t>
            </a:r>
            <a:endParaRPr lang="fr-FR" sz="1100">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manualLayout>
          <c:layoutTarget val="inner"/>
          <c:xMode val="edge"/>
          <c:yMode val="edge"/>
          <c:x val="0.30225691543793126"/>
          <c:y val="0.3018400461454796"/>
          <c:w val="0.37708897453296858"/>
          <c:h val="0.59413420708317588"/>
        </c:manualLayout>
      </c:layout>
      <c:radarChart>
        <c:radarStyle val="marker"/>
        <c:varyColors val="0"/>
        <c:ser>
          <c:idx val="0"/>
          <c:order val="0"/>
          <c:tx>
            <c:strRef>
              <c:f>'3 - Actions QVT Environnement'!$AH$11</c:f>
              <c:strCache>
                <c:ptCount val="1"/>
                <c:pt idx="0">
                  <c:v>Pondération satifaction</c:v>
                </c:pt>
              </c:strCache>
            </c:strRef>
          </c:tx>
          <c:spPr>
            <a:ln w="28575" cap="rnd">
              <a:solidFill>
                <a:srgbClr val="83C7A2"/>
              </a:solidFill>
              <a:round/>
            </a:ln>
            <a:effectLst/>
          </c:spPr>
          <c:marker>
            <c:symbol val="none"/>
          </c:marker>
          <c:cat>
            <c:strRef>
              <c:f>'3 - Actions QVT Environnement'!$AB$12:$AB$16</c:f>
              <c:strCache>
                <c:ptCount val="5"/>
                <c:pt idx="0">
                  <c:v>Eco-conception</c:v>
                </c:pt>
                <c:pt idx="1">
                  <c:v>Energie</c:v>
                </c:pt>
                <c:pt idx="2">
                  <c:v>Transport</c:v>
                </c:pt>
                <c:pt idx="3">
                  <c:v>Climat</c:v>
                </c:pt>
                <c:pt idx="4">
                  <c:v>Pollution</c:v>
                </c:pt>
              </c:strCache>
            </c:strRef>
          </c:cat>
          <c:val>
            <c:numRef>
              <c:f>'3 - Actions QVT Environnement'!$AH$12:$AH$16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140-7247-8BFC-EE7F248BFFAF}"/>
            </c:ext>
          </c:extLst>
        </c:ser>
        <c:dLbls>
          <c:showLegendKey val="0"/>
          <c:showVal val="0"/>
          <c:showCatName val="0"/>
          <c:showSerName val="0"/>
          <c:showPercent val="0"/>
          <c:showBubbleSize val="0"/>
        </c:dLbls>
        <c:axId val="1016915632"/>
        <c:axId val="1016421904"/>
      </c:radarChart>
      <c:catAx>
        <c:axId val="101691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1016421904"/>
        <c:crosses val="autoZero"/>
        <c:auto val="1"/>
        <c:lblAlgn val="ctr"/>
        <c:lblOffset val="100"/>
        <c:noMultiLvlLbl val="0"/>
      </c:catAx>
      <c:valAx>
        <c:axId val="1016421904"/>
        <c:scaling>
          <c:orientation val="minMax"/>
          <c:max val="9"/>
          <c:min val="0.5"/>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016915632"/>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r>
              <a:rPr lang="en-US" b="1">
                <a:solidFill>
                  <a:schemeClr val="tx1"/>
                </a:solidFill>
                <a:latin typeface="Ubuntu" panose="020B0504030602030204" pitchFamily="34" charset="0"/>
              </a:rPr>
              <a:t>Env., on agit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manualLayout>
          <c:layoutTarget val="inner"/>
          <c:xMode val="edge"/>
          <c:yMode val="edge"/>
          <c:x val="0.1216888513935758"/>
          <c:y val="0.23202828813065032"/>
          <c:w val="0.79497781527309086"/>
          <c:h val="0.37994404345290173"/>
        </c:manualLayout>
      </c:layout>
      <c:barChart>
        <c:barDir val="col"/>
        <c:grouping val="clustered"/>
        <c:varyColors val="0"/>
        <c:ser>
          <c:idx val="1"/>
          <c:order val="0"/>
          <c:tx>
            <c:strRef>
              <c:f>'3 - Actions QVT Environnement'!$AD$11</c:f>
              <c:strCache>
                <c:ptCount val="1"/>
                <c:pt idx="0">
                  <c:v>On agit</c:v>
                </c:pt>
              </c:strCache>
            </c:strRef>
          </c:tx>
          <c:spPr>
            <a:solidFill>
              <a:srgbClr val="83C7A2"/>
            </a:solidFill>
            <a:ln>
              <a:noFill/>
            </a:ln>
            <a:effectLst/>
          </c:spPr>
          <c:invertIfNegative val="0"/>
          <c:cat>
            <c:strRef>
              <c:f>'3 - Actions QVT Environnement'!$AB$12:$AB$16</c:f>
              <c:strCache>
                <c:ptCount val="5"/>
                <c:pt idx="0">
                  <c:v>Eco-conception</c:v>
                </c:pt>
                <c:pt idx="1">
                  <c:v>Energie</c:v>
                </c:pt>
                <c:pt idx="2">
                  <c:v>Transport</c:v>
                </c:pt>
                <c:pt idx="3">
                  <c:v>Climat</c:v>
                </c:pt>
                <c:pt idx="4">
                  <c:v>Pollution</c:v>
                </c:pt>
              </c:strCache>
            </c:strRef>
          </c:cat>
          <c:val>
            <c:numRef>
              <c:f>'3 - Actions QVT Environnement'!$AD$12:$AD$16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07E-E041-8271-C1958DBE9BC3}"/>
            </c:ext>
          </c:extLst>
        </c:ser>
        <c:dLbls>
          <c:showLegendKey val="0"/>
          <c:showVal val="0"/>
          <c:showCatName val="0"/>
          <c:showSerName val="0"/>
          <c:showPercent val="0"/>
          <c:showBubbleSize val="0"/>
        </c:dLbls>
        <c:gapWidth val="219"/>
        <c:overlap val="-27"/>
        <c:axId val="1020458416"/>
        <c:axId val="1021010528"/>
      </c:barChart>
      <c:catAx>
        <c:axId val="102045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1021010528"/>
        <c:crosses val="autoZero"/>
        <c:auto val="1"/>
        <c:lblAlgn val="ctr"/>
        <c:lblOffset val="100"/>
        <c:noMultiLvlLbl val="0"/>
      </c:catAx>
      <c:valAx>
        <c:axId val="10210105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020458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Ubuntu" panose="020B0504030602030204" pitchFamily="34" charset="0"/>
                <a:ea typeface="+mn-ea"/>
                <a:cs typeface="+mn-cs"/>
              </a:defRPr>
            </a:pPr>
            <a:r>
              <a:rPr lang="fr-FR" sz="1800" b="1">
                <a:solidFill>
                  <a:schemeClr val="tx1"/>
                </a:solidFill>
                <a:latin typeface="Ubuntu" panose="020B0504030602030204" pitchFamily="34" charset="0"/>
              </a:rPr>
              <a:t>Dynamique collective</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manualLayout>
          <c:layoutTarget val="inner"/>
          <c:xMode val="edge"/>
          <c:yMode val="edge"/>
          <c:x val="0.26918707129652325"/>
          <c:y val="0.19468059378063002"/>
          <c:w val="0.50969209009932637"/>
          <c:h val="0.71048139947143496"/>
        </c:manualLayout>
      </c:layout>
      <c:radarChart>
        <c:radarStyle val="marker"/>
        <c:varyColors val="0"/>
        <c:ser>
          <c:idx val="0"/>
          <c:order val="0"/>
          <c:spPr>
            <a:ln w="28575" cap="rnd">
              <a:solidFill>
                <a:srgbClr val="83C7A2"/>
              </a:solidFill>
              <a:round/>
            </a:ln>
            <a:effectLst/>
          </c:spPr>
          <c:marker>
            <c:symbol val="none"/>
          </c:marker>
          <c:cat>
            <c:strRef>
              <c:f>'4 -Management QVT Environnement'!$S$21:$S$23</c:f>
              <c:strCache>
                <c:ptCount val="3"/>
                <c:pt idx="0">
                  <c:v>Direction</c:v>
                </c:pt>
                <c:pt idx="1">
                  <c:v>Représentants du personnel et instances</c:v>
                </c:pt>
                <c:pt idx="2">
                  <c:v>Salariés</c:v>
                </c:pt>
              </c:strCache>
            </c:strRef>
          </c:cat>
          <c:val>
            <c:numRef>
              <c:f>'4 -Management QVT Environnement'!$T$21:$T$23</c:f>
              <c:numCache>
                <c:formatCode>General</c:formatCode>
                <c:ptCount val="3"/>
                <c:pt idx="0">
                  <c:v>0</c:v>
                </c:pt>
                <c:pt idx="1">
                  <c:v>0</c:v>
                </c:pt>
                <c:pt idx="2">
                  <c:v>0</c:v>
                </c:pt>
              </c:numCache>
            </c:numRef>
          </c:val>
          <c:extLst>
            <c:ext xmlns:c16="http://schemas.microsoft.com/office/drawing/2014/chart" uri="{C3380CC4-5D6E-409C-BE32-E72D297353CC}">
              <c16:uniqueId val="{00000000-841B-EE48-8626-77C3E4AE449E}"/>
            </c:ext>
          </c:extLst>
        </c:ser>
        <c:dLbls>
          <c:showLegendKey val="0"/>
          <c:showVal val="0"/>
          <c:showCatName val="0"/>
          <c:showSerName val="0"/>
          <c:showPercent val="0"/>
          <c:showBubbleSize val="0"/>
        </c:dLbls>
        <c:axId val="633338448"/>
        <c:axId val="648376352"/>
      </c:radarChart>
      <c:catAx>
        <c:axId val="63333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Helvetica" pitchFamily="2" charset="0"/>
                <a:ea typeface="+mn-ea"/>
                <a:cs typeface="+mn-cs"/>
              </a:defRPr>
            </a:pPr>
            <a:endParaRPr lang="fr-FR"/>
          </a:p>
        </c:txPr>
        <c:crossAx val="648376352"/>
        <c:crosses val="autoZero"/>
        <c:auto val="1"/>
        <c:lblAlgn val="ctr"/>
        <c:lblOffset val="100"/>
        <c:noMultiLvlLbl val="0"/>
      </c:catAx>
      <c:valAx>
        <c:axId val="648376352"/>
        <c:scaling>
          <c:orientation val="minMax"/>
          <c:max val="2"/>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3333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Ubuntu" panose="020B0504030602030204" pitchFamily="34" charset="0"/>
                <a:ea typeface="+mn-ea"/>
                <a:cs typeface="+mn-cs"/>
              </a:defRPr>
            </a:pPr>
            <a:r>
              <a:rPr lang="fr-FR" sz="1800" b="1">
                <a:solidFill>
                  <a:schemeClr val="tx1"/>
                </a:solidFill>
                <a:latin typeface="Ubuntu" panose="020B0504030602030204" pitchFamily="34" charset="0"/>
              </a:rPr>
              <a:t>Maturité</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manualLayout>
          <c:layoutTarget val="inner"/>
          <c:xMode val="edge"/>
          <c:yMode val="edge"/>
          <c:x val="0.11685943872400566"/>
          <c:y val="0.19497199617830194"/>
          <c:w val="0.74930619826367861"/>
          <c:h val="0.76419826705762195"/>
        </c:manualLayout>
      </c:layout>
      <c:radarChart>
        <c:radarStyle val="marker"/>
        <c:varyColors val="0"/>
        <c:ser>
          <c:idx val="1"/>
          <c:order val="0"/>
          <c:tx>
            <c:strRef>
              <c:f>'4 -Management QVT Environnement'!$Y$4</c:f>
              <c:strCache>
                <c:ptCount val="1"/>
                <c:pt idx="0">
                  <c:v>Pondéré à la
satisfaction</c:v>
                </c:pt>
              </c:strCache>
            </c:strRef>
          </c:tx>
          <c:spPr>
            <a:ln w="28575" cap="rnd">
              <a:solidFill>
                <a:srgbClr val="83C7A2"/>
              </a:solidFill>
              <a:round/>
            </a:ln>
            <a:effectLst/>
          </c:spPr>
          <c:marker>
            <c:symbol val="none"/>
          </c:marker>
          <c:cat>
            <c:strRef>
              <c:f>'4 -Management QVT Environnement'!$W$5:$W$7</c:f>
              <c:strCache>
                <c:ptCount val="3"/>
                <c:pt idx="0">
                  <c:v>Statégie</c:v>
                </c:pt>
                <c:pt idx="1">
                  <c:v>Formalisation d'une
démarche</c:v>
                </c:pt>
                <c:pt idx="2">
                  <c:v>Formation</c:v>
                </c:pt>
              </c:strCache>
            </c:strRef>
          </c:cat>
          <c:val>
            <c:numRef>
              <c:f>'4 -Management QVT Environnement'!$Y$5:$Y$7</c:f>
              <c:numCache>
                <c:formatCode>0</c:formatCode>
                <c:ptCount val="3"/>
                <c:pt idx="0">
                  <c:v>0</c:v>
                </c:pt>
                <c:pt idx="1">
                  <c:v>0</c:v>
                </c:pt>
                <c:pt idx="2">
                  <c:v>0</c:v>
                </c:pt>
              </c:numCache>
            </c:numRef>
          </c:val>
          <c:extLst>
            <c:ext xmlns:c16="http://schemas.microsoft.com/office/drawing/2014/chart" uri="{C3380CC4-5D6E-409C-BE32-E72D297353CC}">
              <c16:uniqueId val="{00000001-E1AA-E541-A803-79CA1F531BBB}"/>
            </c:ext>
          </c:extLst>
        </c:ser>
        <c:dLbls>
          <c:showLegendKey val="0"/>
          <c:showVal val="0"/>
          <c:showCatName val="0"/>
          <c:showSerName val="0"/>
          <c:showPercent val="0"/>
          <c:showBubbleSize val="0"/>
        </c:dLbls>
        <c:axId val="648344624"/>
        <c:axId val="573706608"/>
      </c:radarChart>
      <c:catAx>
        <c:axId val="64834462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Helvetica" pitchFamily="2" charset="0"/>
                <a:ea typeface="+mn-ea"/>
                <a:cs typeface="+mn-cs"/>
              </a:defRPr>
            </a:pPr>
            <a:endParaRPr lang="fr-FR"/>
          </a:p>
        </c:txPr>
        <c:crossAx val="573706608"/>
        <c:crosses val="autoZero"/>
        <c:auto val="1"/>
        <c:lblAlgn val="ctr"/>
        <c:lblOffset val="100"/>
        <c:noMultiLvlLbl val="0"/>
      </c:catAx>
      <c:valAx>
        <c:axId val="573706608"/>
        <c:scaling>
          <c:orientation val="minMax"/>
          <c:max val="6"/>
          <c:min val="-1"/>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48344624"/>
        <c:crosses val="autoZero"/>
        <c:crossBetween val="between"/>
      </c:valAx>
      <c:spPr>
        <a:noFill/>
        <a:ln>
          <a:noFill/>
        </a:ln>
        <a:effectLst/>
      </c:spPr>
    </c:plotArea>
    <c:legend>
      <c:legendPos val="r"/>
      <c:layout>
        <c:manualLayout>
          <c:xMode val="edge"/>
          <c:yMode val="edge"/>
          <c:x val="0.794131244779125"/>
          <c:y val="0.18085318340798812"/>
          <c:w val="0.15499716126253371"/>
          <c:h val="0.106390724818283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r>
              <a:rPr lang="en-US"/>
              <a:t>QVT, on agit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barChart>
        <c:barDir val="col"/>
        <c:grouping val="clustered"/>
        <c:varyColors val="0"/>
        <c:ser>
          <c:idx val="1"/>
          <c:order val="0"/>
          <c:tx>
            <c:strRef>
              <c:f>'3 - Actions QVT Environnement'!$AD$4:$AD$5</c:f>
              <c:strCache>
                <c:ptCount val="2"/>
                <c:pt idx="0">
                  <c:v>On agit</c:v>
                </c:pt>
              </c:strCache>
            </c:strRef>
          </c:tx>
          <c:spPr>
            <a:solidFill>
              <a:srgbClr val="83C7A2"/>
            </a:solidFill>
            <a:ln>
              <a:noFill/>
            </a:ln>
            <a:effectLst/>
          </c:spPr>
          <c:invertIfNegative val="0"/>
          <c:cat>
            <c:strRef>
              <c:f>'3 - Actions QVT Environnement'!$AB$6:$AB$10</c:f>
              <c:strCache>
                <c:ptCount val="5"/>
                <c:pt idx="0">
                  <c:v>Organisation du travail</c:v>
                </c:pt>
                <c:pt idx="1">
                  <c:v>Relations au travail</c:v>
                </c:pt>
                <c:pt idx="2">
                  <c:v>Santé et Sécurité</c:v>
                </c:pt>
                <c:pt idx="3">
                  <c:v>Formation et parcours</c:v>
                </c:pt>
                <c:pt idx="4">
                  <c:v>Qualité de l'emploi</c:v>
                </c:pt>
              </c:strCache>
            </c:strRef>
          </c:cat>
          <c:val>
            <c:numRef>
              <c:f>'3 - Actions QVT Environnement'!$AD$6:$AD$10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581-D646-BD99-9AB799B2F352}"/>
            </c:ext>
          </c:extLst>
        </c:ser>
        <c:dLbls>
          <c:showLegendKey val="0"/>
          <c:showVal val="0"/>
          <c:showCatName val="0"/>
          <c:showSerName val="0"/>
          <c:showPercent val="0"/>
          <c:showBubbleSize val="0"/>
        </c:dLbls>
        <c:gapWidth val="219"/>
        <c:overlap val="-27"/>
        <c:axId val="633338448"/>
        <c:axId val="672111488"/>
      </c:barChart>
      <c:catAx>
        <c:axId val="63333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672111488"/>
        <c:crosses val="autoZero"/>
        <c:auto val="1"/>
        <c:lblAlgn val="ctr"/>
        <c:lblOffset val="100"/>
        <c:noMultiLvlLbl val="0"/>
      </c:catAx>
      <c:valAx>
        <c:axId val="67211148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3333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Ubuntu" panose="020B0504030602030204" pitchFamily="34" charset="0"/>
                <a:ea typeface="+mn-ea"/>
                <a:cs typeface="+mn-cs"/>
              </a:defRPr>
            </a:pPr>
            <a:r>
              <a:rPr lang="en-US" sz="1100" b="1" baseline="0">
                <a:solidFill>
                  <a:schemeClr val="tx1"/>
                </a:solidFill>
                <a:latin typeface="Ubuntu" panose="020B0504030602030204" pitchFamily="34" charset="0"/>
              </a:rPr>
              <a:t>Actions QVT plus ou moins satisfaisantes  </a:t>
            </a:r>
            <a:endParaRPr lang="en-US" sz="1100" b="1">
              <a:solidFill>
                <a:schemeClr val="tx1"/>
              </a:solidFill>
              <a:latin typeface="Ubuntu" panose="020B0504030602030204" pitchFamily="34" charset="0"/>
            </a:endParaRPr>
          </a:p>
        </c:rich>
      </c:tx>
      <c:layout>
        <c:manualLayout>
          <c:xMode val="edge"/>
          <c:yMode val="edge"/>
          <c:x val="0.1878208992974883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manualLayout>
          <c:layoutTarget val="inner"/>
          <c:xMode val="edge"/>
          <c:yMode val="edge"/>
          <c:x val="0.28960185922037751"/>
          <c:y val="0.28681168641798566"/>
          <c:w val="0.42079628155924503"/>
          <c:h val="0.64661898323315647"/>
        </c:manualLayout>
      </c:layout>
      <c:radarChart>
        <c:radarStyle val="marker"/>
        <c:varyColors val="0"/>
        <c:ser>
          <c:idx val="0"/>
          <c:order val="0"/>
          <c:tx>
            <c:strRef>
              <c:f>'3 - Actions QVT Environnement'!$AG$4:$AG$5</c:f>
              <c:strCache>
                <c:ptCount val="2"/>
                <c:pt idx="0">
                  <c:v>Pondération action</c:v>
                </c:pt>
              </c:strCache>
            </c:strRef>
          </c:tx>
          <c:spPr>
            <a:ln w="28575" cap="rnd">
              <a:solidFill>
                <a:srgbClr val="83C7A2"/>
              </a:solidFill>
              <a:round/>
            </a:ln>
            <a:effectLst/>
          </c:spPr>
          <c:marker>
            <c:symbol val="none"/>
          </c:marker>
          <c:cat>
            <c:strRef>
              <c:f>'3 - Actions QVT Environnement'!$AB$6:$AB$10</c:f>
              <c:strCache>
                <c:ptCount val="5"/>
                <c:pt idx="0">
                  <c:v>Organisation du travail</c:v>
                </c:pt>
                <c:pt idx="1">
                  <c:v>Relations au travail</c:v>
                </c:pt>
                <c:pt idx="2">
                  <c:v>Santé et Sécurité</c:v>
                </c:pt>
                <c:pt idx="3">
                  <c:v>Formation et parcours</c:v>
                </c:pt>
                <c:pt idx="4">
                  <c:v>Qualité de l'emploi</c:v>
                </c:pt>
              </c:strCache>
            </c:strRef>
          </c:cat>
          <c:val>
            <c:numRef>
              <c:f>'3 - Actions QVT Environnement'!$AH$6:$AH$10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EC1-2642-9CFD-CE53F5C809E2}"/>
            </c:ext>
          </c:extLst>
        </c:ser>
        <c:dLbls>
          <c:showLegendKey val="0"/>
          <c:showVal val="0"/>
          <c:showCatName val="0"/>
          <c:showSerName val="0"/>
          <c:showPercent val="0"/>
          <c:showBubbleSize val="0"/>
        </c:dLbls>
        <c:axId val="654287168"/>
        <c:axId val="653954352"/>
      </c:radarChart>
      <c:catAx>
        <c:axId val="65428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800" b="0" i="0" u="none" strike="noStrike" kern="1200" baseline="0">
                <a:solidFill>
                  <a:schemeClr val="tx1"/>
                </a:solidFill>
                <a:latin typeface="Helvetica" pitchFamily="2" charset="0"/>
                <a:ea typeface="+mn-ea"/>
                <a:cs typeface="+mn-cs"/>
              </a:defRPr>
            </a:pPr>
            <a:endParaRPr lang="fr-FR"/>
          </a:p>
        </c:txPr>
        <c:crossAx val="653954352"/>
        <c:crosses val="autoZero"/>
        <c:auto val="1"/>
        <c:lblAlgn val="ctr"/>
        <c:lblOffset val="100"/>
        <c:noMultiLvlLbl val="0"/>
      </c:catAx>
      <c:valAx>
        <c:axId val="653954352"/>
        <c:scaling>
          <c:orientation val="minMax"/>
          <c:max val="9"/>
          <c:min val="-0.5"/>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654287168"/>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Ubuntu" panose="020B0504030602030204" pitchFamily="34" charset="0"/>
                <a:ea typeface="+mn-ea"/>
                <a:cs typeface="+mn-cs"/>
              </a:defRPr>
            </a:pPr>
            <a:r>
              <a:rPr lang="fr-FR" sz="1100" b="1" baseline="0">
                <a:solidFill>
                  <a:schemeClr val="tx1"/>
                </a:solidFill>
                <a:latin typeface="Ubuntu" panose="020B0504030602030204" pitchFamily="34" charset="0"/>
              </a:rPr>
              <a:t>Actions QVT plus ou moins proches du coeur de l'activité</a:t>
            </a:r>
            <a:endParaRPr lang="fr-FR" sz="1100" b="1">
              <a:solidFill>
                <a:schemeClr val="tx1"/>
              </a:solidFill>
              <a:latin typeface="Ubuntu" panose="020B050403060203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radarChart>
        <c:radarStyle val="marker"/>
        <c:varyColors val="0"/>
        <c:ser>
          <c:idx val="1"/>
          <c:order val="0"/>
          <c:tx>
            <c:strRef>
              <c:f>'3 - Actions QVT Environnement'!$AF$4:$AF$5</c:f>
              <c:strCache>
                <c:ptCount val="2"/>
                <c:pt idx="0">
                  <c:v>Tout les deux</c:v>
                </c:pt>
              </c:strCache>
            </c:strRef>
          </c:tx>
          <c:spPr>
            <a:ln w="28575" cap="rnd">
              <a:solidFill>
                <a:srgbClr val="83C7A2"/>
              </a:solidFill>
              <a:round/>
            </a:ln>
            <a:effectLst/>
          </c:spPr>
          <c:marker>
            <c:symbol val="none"/>
          </c:marker>
          <c:cat>
            <c:strRef>
              <c:f>'3 - Actions QVT Environnement'!$AB$6:$AB$10</c:f>
              <c:strCache>
                <c:ptCount val="5"/>
                <c:pt idx="0">
                  <c:v>Organisation du travail</c:v>
                </c:pt>
                <c:pt idx="1">
                  <c:v>Relations au travail</c:v>
                </c:pt>
                <c:pt idx="2">
                  <c:v>Santé et Sécurité</c:v>
                </c:pt>
                <c:pt idx="3">
                  <c:v>Formation et parcours</c:v>
                </c:pt>
                <c:pt idx="4">
                  <c:v>Qualité de l'emploi</c:v>
                </c:pt>
              </c:strCache>
            </c:strRef>
          </c:cat>
          <c:val>
            <c:numRef>
              <c:f>'3 - Actions QVT Environnement'!$AG$6:$AG$10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4A2-B746-8BD2-81CE5525E3B7}"/>
            </c:ext>
          </c:extLst>
        </c:ser>
        <c:dLbls>
          <c:showLegendKey val="0"/>
          <c:showVal val="0"/>
          <c:showCatName val="0"/>
          <c:showSerName val="0"/>
          <c:showPercent val="0"/>
          <c:showBubbleSize val="0"/>
        </c:dLbls>
        <c:axId val="698060976"/>
        <c:axId val="588023040"/>
      </c:radarChart>
      <c:catAx>
        <c:axId val="69806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588023040"/>
        <c:crosses val="autoZero"/>
        <c:auto val="1"/>
        <c:lblAlgn val="ctr"/>
        <c:lblOffset val="100"/>
        <c:noMultiLvlLbl val="0"/>
      </c:catAx>
      <c:valAx>
        <c:axId val="588023040"/>
        <c:scaling>
          <c:orientation val="minMax"/>
          <c:max val="2"/>
          <c:min val="-0.5"/>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698060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r>
              <a:rPr lang="en-US" sz="1400"/>
              <a:t>QVT, on en discute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Ubuntu" panose="020B0504030602030204" pitchFamily="34" charset="0"/>
              <a:ea typeface="+mn-ea"/>
              <a:cs typeface="+mn-cs"/>
            </a:defRPr>
          </a:pPr>
          <a:endParaRPr lang="fr-FR"/>
        </a:p>
      </c:txPr>
    </c:title>
    <c:autoTitleDeleted val="0"/>
    <c:plotArea>
      <c:layout/>
      <c:barChart>
        <c:barDir val="col"/>
        <c:grouping val="clustered"/>
        <c:varyColors val="0"/>
        <c:ser>
          <c:idx val="0"/>
          <c:order val="0"/>
          <c:tx>
            <c:strRef>
              <c:f>'3 - Actions QVT Environnement'!$AC$4:$AC$5</c:f>
              <c:strCache>
                <c:ptCount val="2"/>
                <c:pt idx="0">
                  <c:v>On en discute</c:v>
                </c:pt>
              </c:strCache>
            </c:strRef>
          </c:tx>
          <c:spPr>
            <a:solidFill>
              <a:srgbClr val="83C7A2"/>
            </a:solidFill>
            <a:ln>
              <a:noFill/>
            </a:ln>
            <a:effectLst/>
          </c:spPr>
          <c:invertIfNegative val="0"/>
          <c:cat>
            <c:strRef>
              <c:f>'3 - Actions QVT Environnement'!$AB$6:$AB$10</c:f>
              <c:strCache>
                <c:ptCount val="5"/>
                <c:pt idx="0">
                  <c:v>Organisation du travail</c:v>
                </c:pt>
                <c:pt idx="1">
                  <c:v>Relations au travail</c:v>
                </c:pt>
                <c:pt idx="2">
                  <c:v>Santé et Sécurité</c:v>
                </c:pt>
                <c:pt idx="3">
                  <c:v>Formation et parcours</c:v>
                </c:pt>
                <c:pt idx="4">
                  <c:v>Qualité de l'emploi</c:v>
                </c:pt>
              </c:strCache>
            </c:strRef>
          </c:cat>
          <c:val>
            <c:numRef>
              <c:f>'3 - Actions QVT Environnement'!$AC$6:$AC$10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797-1A4D-AA9E-3BDF7466E08D}"/>
            </c:ext>
          </c:extLst>
        </c:ser>
        <c:dLbls>
          <c:showLegendKey val="0"/>
          <c:showVal val="0"/>
          <c:showCatName val="0"/>
          <c:showSerName val="0"/>
          <c:showPercent val="0"/>
          <c:showBubbleSize val="0"/>
        </c:dLbls>
        <c:gapWidth val="150"/>
        <c:axId val="701318000"/>
        <c:axId val="677157856"/>
      </c:barChart>
      <c:catAx>
        <c:axId val="70131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677157856"/>
        <c:crosses val="autoZero"/>
        <c:auto val="1"/>
        <c:lblAlgn val="ctr"/>
        <c:lblOffset val="100"/>
        <c:noMultiLvlLbl val="0"/>
      </c:catAx>
      <c:valAx>
        <c:axId val="6771578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701318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rgbClr val="302B6B"/>
                </a:solidFill>
                <a:latin typeface="Ubuntu" panose="020B0504030602030204" pitchFamily="34" charset="0"/>
                <a:ea typeface="+mn-ea"/>
                <a:cs typeface="+mn-cs"/>
              </a:defRPr>
            </a:pPr>
            <a:r>
              <a:rPr lang="fr-FR" sz="1100" b="1" i="0" baseline="0">
                <a:effectLst/>
              </a:rPr>
              <a:t>Actions sur l'environnement plus ou moins proches du coeur de l'activité</a:t>
            </a:r>
            <a:endParaRPr lang="fr-FR"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rgbClr val="302B6B"/>
                </a:solidFill>
                <a:latin typeface="Ubuntu" panose="020B0504030602030204" pitchFamily="34" charset="0"/>
              </a:defRPr>
            </a:pPr>
            <a:endParaRPr lang="en-US" sz="1100" b="1">
              <a:solidFill>
                <a:schemeClr val="tx1"/>
              </a:solidFill>
              <a:latin typeface="Ubuntu" panose="020B050403060203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rgbClr val="302B6B"/>
              </a:solidFill>
              <a:latin typeface="Ubuntu" panose="020B0504030602030204" pitchFamily="34" charset="0"/>
              <a:ea typeface="+mn-ea"/>
              <a:cs typeface="+mn-cs"/>
            </a:defRPr>
          </a:pPr>
          <a:endParaRPr lang="fr-FR"/>
        </a:p>
      </c:txPr>
    </c:title>
    <c:autoTitleDeleted val="0"/>
    <c:plotArea>
      <c:layout/>
      <c:radarChart>
        <c:radarStyle val="marker"/>
        <c:varyColors val="0"/>
        <c:ser>
          <c:idx val="0"/>
          <c:order val="0"/>
          <c:tx>
            <c:strRef>
              <c:f>'3 - Actions QVT Environnement'!$AG$11</c:f>
              <c:strCache>
                <c:ptCount val="1"/>
                <c:pt idx="0">
                  <c:v>Pondération action</c:v>
                </c:pt>
              </c:strCache>
            </c:strRef>
          </c:tx>
          <c:spPr>
            <a:ln w="28575" cap="rnd">
              <a:solidFill>
                <a:srgbClr val="83C7A2"/>
              </a:solidFill>
              <a:round/>
            </a:ln>
            <a:effectLst/>
          </c:spPr>
          <c:marker>
            <c:symbol val="none"/>
          </c:marker>
          <c:cat>
            <c:strRef>
              <c:f>'3 - Actions QVT Environnement'!$AB$12:$AB$16</c:f>
              <c:strCache>
                <c:ptCount val="5"/>
                <c:pt idx="0">
                  <c:v>Eco-conception</c:v>
                </c:pt>
                <c:pt idx="1">
                  <c:v>Energie</c:v>
                </c:pt>
                <c:pt idx="2">
                  <c:v>Transport</c:v>
                </c:pt>
                <c:pt idx="3">
                  <c:v>Climat</c:v>
                </c:pt>
                <c:pt idx="4">
                  <c:v>Pollution</c:v>
                </c:pt>
              </c:strCache>
            </c:strRef>
          </c:cat>
          <c:val>
            <c:numRef>
              <c:f>'3 - Actions QVT Environnement'!$AG$12:$AG$16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6C0-9647-AC51-DBC2661A19BA}"/>
            </c:ext>
          </c:extLst>
        </c:ser>
        <c:dLbls>
          <c:showLegendKey val="0"/>
          <c:showVal val="0"/>
          <c:showCatName val="0"/>
          <c:showSerName val="0"/>
          <c:showPercent val="0"/>
          <c:showBubbleSize val="0"/>
        </c:dLbls>
        <c:axId val="988896736"/>
        <c:axId val="989629792"/>
      </c:radarChart>
      <c:catAx>
        <c:axId val="98889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elvetica" pitchFamily="2" charset="0"/>
                <a:ea typeface="+mn-ea"/>
                <a:cs typeface="+mn-cs"/>
              </a:defRPr>
            </a:pPr>
            <a:endParaRPr lang="fr-FR"/>
          </a:p>
        </c:txPr>
        <c:crossAx val="989629792"/>
        <c:crosses val="autoZero"/>
        <c:auto val="1"/>
        <c:lblAlgn val="ctr"/>
        <c:lblOffset val="100"/>
        <c:noMultiLvlLbl val="0"/>
      </c:catAx>
      <c:valAx>
        <c:axId val="989629792"/>
        <c:scaling>
          <c:orientation val="minMax"/>
          <c:max val="2"/>
          <c:min val="-0.5"/>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988896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27</xdr:row>
      <xdr:rowOff>9772</xdr:rowOff>
    </xdr:from>
    <xdr:to>
      <xdr:col>3</xdr:col>
      <xdr:colOff>615463</xdr:colOff>
      <xdr:row>36</xdr:row>
      <xdr:rowOff>136769</xdr:rowOff>
    </xdr:to>
    <xdr:graphicFrame macro="">
      <xdr:nvGraphicFramePr>
        <xdr:cNvPr id="14" name="Graphique 13">
          <a:extLst>
            <a:ext uri="{FF2B5EF4-FFF2-40B4-BE49-F238E27FC236}">
              <a16:creationId xmlns:a16="http://schemas.microsoft.com/office/drawing/2014/main" id="{8E669540-ABC4-D046-8F7B-FAC98D2CB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442280</xdr:colOff>
      <xdr:row>27</xdr:row>
      <xdr:rowOff>10658</xdr:rowOff>
    </xdr:from>
    <xdr:to>
      <xdr:col>6</xdr:col>
      <xdr:colOff>1053834</xdr:colOff>
      <xdr:row>36</xdr:row>
      <xdr:rowOff>139377</xdr:rowOff>
    </xdr:to>
    <xdr:graphicFrame macro="">
      <xdr:nvGraphicFramePr>
        <xdr:cNvPr id="15" name="Graphique 14">
          <a:extLst>
            <a:ext uri="{FF2B5EF4-FFF2-40B4-BE49-F238E27FC236}">
              <a16:creationId xmlns:a16="http://schemas.microsoft.com/office/drawing/2014/main" id="{44E96412-1F47-114A-A0F8-1E5E1148C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63</xdr:row>
      <xdr:rowOff>156308</xdr:rowOff>
    </xdr:from>
    <xdr:to>
      <xdr:col>6</xdr:col>
      <xdr:colOff>859693</xdr:colOff>
      <xdr:row>84</xdr:row>
      <xdr:rowOff>55590</xdr:rowOff>
    </xdr:to>
    <xdr:graphicFrame macro="">
      <xdr:nvGraphicFramePr>
        <xdr:cNvPr id="3" name="Graphique 2">
          <a:extLst>
            <a:ext uri="{FF2B5EF4-FFF2-40B4-BE49-F238E27FC236}">
              <a16:creationId xmlns:a16="http://schemas.microsoft.com/office/drawing/2014/main" id="{5AE34F10-63E6-1C4F-B9CB-6A5AAB985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49</xdr:row>
      <xdr:rowOff>63501</xdr:rowOff>
    </xdr:from>
    <xdr:to>
      <xdr:col>6</xdr:col>
      <xdr:colOff>1025771</xdr:colOff>
      <xdr:row>64</xdr:row>
      <xdr:rowOff>74083</xdr:rowOff>
    </xdr:to>
    <xdr:graphicFrame macro="">
      <xdr:nvGraphicFramePr>
        <xdr:cNvPr id="6" name="Graphique 5">
          <a:extLst>
            <a:ext uri="{FF2B5EF4-FFF2-40B4-BE49-F238E27FC236}">
              <a16:creationId xmlns:a16="http://schemas.microsoft.com/office/drawing/2014/main" id="{B47289B0-915B-734F-8F80-2C39A5060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596900</xdr:colOff>
      <xdr:row>4</xdr:row>
      <xdr:rowOff>9525</xdr:rowOff>
    </xdr:from>
    <xdr:to>
      <xdr:col>6</xdr:col>
      <xdr:colOff>1028700</xdr:colOff>
      <xdr:row>14</xdr:row>
      <xdr:rowOff>186822</xdr:rowOff>
    </xdr:to>
    <xdr:graphicFrame macro="">
      <xdr:nvGraphicFramePr>
        <xdr:cNvPr id="10" name="Graphique 9">
          <a:extLst>
            <a:ext uri="{FF2B5EF4-FFF2-40B4-BE49-F238E27FC236}">
              <a16:creationId xmlns:a16="http://schemas.microsoft.com/office/drawing/2014/main" id="{7695FCE8-7318-9B48-A661-6987C2AB6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439616</xdr:colOff>
      <xdr:row>14</xdr:row>
      <xdr:rowOff>175844</xdr:rowOff>
    </xdr:from>
    <xdr:to>
      <xdr:col>6</xdr:col>
      <xdr:colOff>1053833</xdr:colOff>
      <xdr:row>25</xdr:row>
      <xdr:rowOff>31416</xdr:rowOff>
    </xdr:to>
    <xdr:graphicFrame macro="">
      <xdr:nvGraphicFramePr>
        <xdr:cNvPr id="11" name="Graphique 10">
          <a:extLst>
            <a:ext uri="{FF2B5EF4-FFF2-40B4-BE49-F238E27FC236}">
              <a16:creationId xmlns:a16="http://schemas.microsoft.com/office/drawing/2014/main" id="{CE2A38D8-6BBC-0748-8E53-33A7A2307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9767</xdr:colOff>
      <xdr:row>14</xdr:row>
      <xdr:rowOff>87923</xdr:rowOff>
    </xdr:from>
    <xdr:to>
      <xdr:col>3</xdr:col>
      <xdr:colOff>722922</xdr:colOff>
      <xdr:row>26</xdr:row>
      <xdr:rowOff>224691</xdr:rowOff>
    </xdr:to>
    <xdr:graphicFrame macro="">
      <xdr:nvGraphicFramePr>
        <xdr:cNvPr id="12" name="Graphique 11">
          <a:extLst>
            <a:ext uri="{FF2B5EF4-FFF2-40B4-BE49-F238E27FC236}">
              <a16:creationId xmlns:a16="http://schemas.microsoft.com/office/drawing/2014/main" id="{24B29D0D-F801-A64F-A4DE-EF3181E29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50801</xdr:colOff>
      <xdr:row>4</xdr:row>
      <xdr:rowOff>34193</xdr:rowOff>
    </xdr:from>
    <xdr:to>
      <xdr:col>3</xdr:col>
      <xdr:colOff>517769</xdr:colOff>
      <xdr:row>15</xdr:row>
      <xdr:rowOff>11763</xdr:rowOff>
    </xdr:to>
    <xdr:graphicFrame macro="">
      <xdr:nvGraphicFramePr>
        <xdr:cNvPr id="9" name="Graphique 8">
          <a:extLst>
            <a:ext uri="{FF2B5EF4-FFF2-40B4-BE49-F238E27FC236}">
              <a16:creationId xmlns:a16="http://schemas.microsoft.com/office/drawing/2014/main" id="{32E46092-A436-834F-9618-6AE268F1F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35</xdr:row>
      <xdr:rowOff>175846</xdr:rowOff>
    </xdr:from>
    <xdr:to>
      <xdr:col>3</xdr:col>
      <xdr:colOff>635000</xdr:colOff>
      <xdr:row>45</xdr:row>
      <xdr:rowOff>187722</xdr:rowOff>
    </xdr:to>
    <xdr:graphicFrame macro="">
      <xdr:nvGraphicFramePr>
        <xdr:cNvPr id="8" name="Graphique 7">
          <a:extLst>
            <a:ext uri="{FF2B5EF4-FFF2-40B4-BE49-F238E27FC236}">
              <a16:creationId xmlns:a16="http://schemas.microsoft.com/office/drawing/2014/main" id="{37677888-8DDA-E442-95D2-7BD48596C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410309</xdr:colOff>
      <xdr:row>35</xdr:row>
      <xdr:rowOff>206236</xdr:rowOff>
    </xdr:from>
    <xdr:to>
      <xdr:col>6</xdr:col>
      <xdr:colOff>842109</xdr:colOff>
      <xdr:row>46</xdr:row>
      <xdr:rowOff>126697</xdr:rowOff>
    </xdr:to>
    <xdr:graphicFrame macro="">
      <xdr:nvGraphicFramePr>
        <xdr:cNvPr id="13" name="Graphique 12">
          <a:extLst>
            <a:ext uri="{FF2B5EF4-FFF2-40B4-BE49-F238E27FC236}">
              <a16:creationId xmlns:a16="http://schemas.microsoft.com/office/drawing/2014/main" id="{783AB2E5-8AF9-624E-9EB8-6C5ACC3CA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PPT Reseau 2018 ok">
  <a:themeElements>
    <a:clrScheme name="Palette Agence">
      <a:dk1>
        <a:srgbClr val="302B6B"/>
      </a:dk1>
      <a:lt1>
        <a:srgbClr val="FFFFFF"/>
      </a:lt1>
      <a:dk2>
        <a:srgbClr val="28B8CE"/>
      </a:dk2>
      <a:lt2>
        <a:srgbClr val="5E5E5E"/>
      </a:lt2>
      <a:accent1>
        <a:srgbClr val="B81167"/>
      </a:accent1>
      <a:accent2>
        <a:srgbClr val="E84E24"/>
      </a:accent2>
      <a:accent3>
        <a:srgbClr val="DFAD00"/>
      </a:accent3>
      <a:accent4>
        <a:srgbClr val="93C355"/>
      </a:accent4>
      <a:accent5>
        <a:srgbClr val="DDDC00"/>
      </a:accent5>
      <a:accent6>
        <a:srgbClr val="CABB9F"/>
      </a:accent6>
      <a:hlink>
        <a:srgbClr val="554688"/>
      </a:hlink>
      <a:folHlink>
        <a:srgbClr val="28B8CE"/>
      </a:folHlink>
    </a:clrScheme>
    <a:fontScheme name="Bureau">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PPT Reseau 2018 ok" id="{9A2B42E2-54C4-0B4A-906D-A6F4A4FD33DF}" vid="{6B357D67-5D2A-BB4D-A951-65514A0AD255}"/>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D774-85F6-624A-8148-EBE00EFC31AD}">
  <dimension ref="A1:A9"/>
  <sheetViews>
    <sheetView showGridLines="0" tabSelected="1" view="pageLayout" zoomScaleNormal="100" workbookViewId="0">
      <selection sqref="A1:A9"/>
    </sheetView>
  </sheetViews>
  <sheetFormatPr baseColWidth="10" defaultRowHeight="16"/>
  <cols>
    <col min="1" max="1" width="82.6640625" customWidth="1"/>
  </cols>
  <sheetData>
    <row r="1" spans="1:1" ht="409" customHeight="1">
      <c r="A1" s="235" t="s">
        <v>143</v>
      </c>
    </row>
    <row r="2" spans="1:1">
      <c r="A2" s="235"/>
    </row>
    <row r="3" spans="1:1">
      <c r="A3" s="235"/>
    </row>
    <row r="4" spans="1:1" ht="40" customHeight="1">
      <c r="A4" s="235"/>
    </row>
    <row r="5" spans="1:1" ht="56" customHeight="1">
      <c r="A5" s="235"/>
    </row>
    <row r="6" spans="1:1" ht="64" customHeight="1">
      <c r="A6" s="235"/>
    </row>
    <row r="7" spans="1:1" ht="87" customHeight="1">
      <c r="A7" s="235"/>
    </row>
    <row r="8" spans="1:1">
      <c r="A8" s="235"/>
    </row>
    <row r="9" spans="1:1" ht="19" customHeight="1">
      <c r="A9" s="235"/>
    </row>
  </sheetData>
  <sheetProtection algorithmName="SHA-512" hashValue="NUA7AF2WT2Hxu2S6dpwL78bB4D6njMUujgdizLc577TtODdgGtu7kmkaov1v7vvVBfulP5GGZTFoJ29kiysLhg==" saltValue="fJzFLV28Y1hphHDSX8YfMQ==" spinCount="100000" sheet="1" objects="1" scenarios="1"/>
  <mergeCells count="1">
    <mergeCell ref="A1:A9"/>
  </mergeCells>
  <pageMargins left="0.7" right="0.7" top="1.25" bottom="0.75" header="0.3" footer="0.3"/>
  <pageSetup paperSize="9" orientation="portrait" horizontalDpi="0" verticalDpi="0"/>
  <headerFooter>
    <oddHeader>&amp;L&amp;G &amp;C&amp;"Ubuntu,Gras"&amp;22&amp;K83C7A2&amp;G
Utilisation de l'autodiagnostic
Passage
&amp;R&amp;G</oddHeader>
    <oddFooter>&amp;C&amp;G</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022D-AE1F-E44A-841C-702212009252}">
  <dimension ref="A1:G93"/>
  <sheetViews>
    <sheetView showGridLines="0" view="pageLayout" topLeftCell="A43" zoomScale="117" zoomScaleNormal="100" zoomScalePageLayoutView="117" workbookViewId="0">
      <selection activeCell="A87" sqref="A87:F87"/>
    </sheetView>
  </sheetViews>
  <sheetFormatPr baseColWidth="10" defaultRowHeight="16"/>
  <cols>
    <col min="3" max="3" width="12.1640625" customWidth="1"/>
    <col min="6" max="6" width="12.1640625" customWidth="1"/>
    <col min="7" max="7" width="14.33203125" customWidth="1"/>
  </cols>
  <sheetData>
    <row r="1" spans="1:7" ht="45" customHeight="1">
      <c r="A1" s="146" t="s">
        <v>68</v>
      </c>
      <c r="B1" s="147"/>
      <c r="C1" s="147"/>
      <c r="D1" s="147"/>
      <c r="E1" s="147"/>
      <c r="F1" s="147"/>
      <c r="G1" s="147"/>
    </row>
    <row r="2" spans="1:7" ht="20" customHeight="1">
      <c r="E2" s="155" t="s">
        <v>102</v>
      </c>
      <c r="F2" s="155"/>
      <c r="G2" s="77"/>
    </row>
    <row r="3" spans="1:7" ht="22" customHeight="1">
      <c r="A3" s="50" t="s">
        <v>103</v>
      </c>
      <c r="B3" s="156"/>
      <c r="C3" s="156"/>
      <c r="D3" s="156"/>
      <c r="E3" s="156"/>
      <c r="F3" s="156"/>
      <c r="G3" s="156"/>
    </row>
    <row r="4" spans="1:7" ht="17" customHeight="1">
      <c r="A4" s="154" t="s">
        <v>101</v>
      </c>
      <c r="B4" s="154"/>
      <c r="C4" s="154"/>
      <c r="D4" s="154"/>
      <c r="E4" s="154"/>
      <c r="F4" s="154"/>
      <c r="G4" s="154"/>
    </row>
    <row r="5" spans="1:7" ht="12" customHeight="1"/>
    <row r="26" spans="1:7" ht="5" customHeight="1"/>
    <row r="27" spans="1:7" ht="18">
      <c r="A27" s="154" t="s">
        <v>104</v>
      </c>
      <c r="B27" s="154"/>
      <c r="C27" s="154"/>
      <c r="D27" s="154"/>
      <c r="E27" s="154"/>
      <c r="F27" s="154"/>
      <c r="G27" s="154"/>
    </row>
    <row r="47" spans="1:7" ht="44" customHeight="1">
      <c r="A47" s="146" t="s">
        <v>67</v>
      </c>
      <c r="B47" s="147"/>
      <c r="C47" s="147"/>
      <c r="D47" s="147"/>
      <c r="E47" s="147"/>
      <c r="F47" s="147"/>
      <c r="G47" s="147"/>
    </row>
    <row r="48" spans="1:7" ht="9" customHeight="1"/>
    <row r="49" spans="1:7" ht="17" customHeight="1">
      <c r="A49" s="154" t="s">
        <v>76</v>
      </c>
      <c r="B49" s="154"/>
      <c r="C49" s="154"/>
      <c r="D49" s="154"/>
      <c r="E49" s="154"/>
      <c r="F49" s="154"/>
      <c r="G49" s="154"/>
    </row>
    <row r="61" spans="1:7" ht="19" customHeight="1"/>
    <row r="62" spans="1:7" ht="31" customHeight="1"/>
    <row r="85" spans="1:7" ht="17" thickBot="1"/>
    <row r="86" spans="1:7">
      <c r="A86" s="148" t="s">
        <v>69</v>
      </c>
      <c r="B86" s="149"/>
      <c r="C86" s="150"/>
      <c r="D86" s="148" t="s">
        <v>70</v>
      </c>
      <c r="E86" s="149"/>
      <c r="F86" s="150"/>
    </row>
    <row r="87" spans="1:7" ht="17" thickBot="1">
      <c r="A87" s="151">
        <f>'4 -Management QVT Environnement'!F38</f>
        <v>0</v>
      </c>
      <c r="B87" s="152"/>
      <c r="C87" s="153"/>
      <c r="D87" s="151">
        <f>'4 -Management QVT Environnement'!J38</f>
        <v>0</v>
      </c>
      <c r="E87" s="152"/>
      <c r="F87" s="153"/>
    </row>
    <row r="89" spans="1:7" ht="17" customHeight="1">
      <c r="A89" s="154" t="s">
        <v>142</v>
      </c>
      <c r="B89" s="154"/>
      <c r="C89" s="154"/>
      <c r="D89" s="154"/>
      <c r="E89" s="154"/>
      <c r="F89" s="154"/>
      <c r="G89" s="154"/>
    </row>
    <row r="90" spans="1:7" ht="8" customHeight="1" thickBot="1"/>
    <row r="91" spans="1:7" ht="17" thickBot="1">
      <c r="A91" s="159" t="s">
        <v>114</v>
      </c>
      <c r="B91" s="160"/>
      <c r="C91" s="160"/>
      <c r="D91" s="160"/>
      <c r="E91" s="160"/>
      <c r="F91" s="160"/>
      <c r="G91" s="161"/>
    </row>
    <row r="92" spans="1:7" ht="17" thickBot="1">
      <c r="A92" s="157" t="s">
        <v>28</v>
      </c>
      <c r="B92" s="158"/>
      <c r="C92" s="158"/>
      <c r="D92" s="158"/>
      <c r="E92" s="158"/>
      <c r="F92" s="158"/>
      <c r="G92" s="5" t="str">
        <f>IF('4 -Management QVT Environnement'!C31="X","Oui","Non")</f>
        <v>Non</v>
      </c>
    </row>
    <row r="93" spans="1:7" ht="17" thickBot="1">
      <c r="A93" s="157" t="s">
        <v>27</v>
      </c>
      <c r="B93" s="158"/>
      <c r="C93" s="158"/>
      <c r="D93" s="158"/>
      <c r="E93" s="158"/>
      <c r="F93" s="158"/>
      <c r="G93" s="5" t="str">
        <f>IF('4 -Management QVT Environnement'!C32="X","Oui","Non")</f>
        <v>Non</v>
      </c>
    </row>
  </sheetData>
  <sheetProtection algorithmName="SHA-512" hashValue="T/J886kHCxW5axZwBpKX9lmq6vZQoaRA3oaLH351AXiLYLAxJwg0iuZhUh+tV6mJ0xu3QbMoIw00wigLnXanrg==" saltValue="TcY/nlblq4O/HFwe2yfHPw==" spinCount="100000" sheet="1" objects="1" scenarios="1"/>
  <mergeCells count="15">
    <mergeCell ref="A93:F93"/>
    <mergeCell ref="A92:F92"/>
    <mergeCell ref="A91:G91"/>
    <mergeCell ref="A47:G47"/>
    <mergeCell ref="A89:G89"/>
    <mergeCell ref="A1:G1"/>
    <mergeCell ref="A86:C86"/>
    <mergeCell ref="D86:F86"/>
    <mergeCell ref="A87:C87"/>
    <mergeCell ref="D87:F87"/>
    <mergeCell ref="A49:G49"/>
    <mergeCell ref="A4:G4"/>
    <mergeCell ref="E2:F2"/>
    <mergeCell ref="B3:G3"/>
    <mergeCell ref="A27:G27"/>
  </mergeCells>
  <conditionalFormatting sqref="A87:F87">
    <cfRule type="cellIs" dxfId="3" priority="5" operator="between">
      <formula>1</formula>
      <formula>5</formula>
    </cfRule>
    <cfRule type="cellIs" dxfId="2" priority="4" operator="between">
      <formula>6</formula>
      <formula>10</formula>
    </cfRule>
    <cfRule type="cellIs" dxfId="1" priority="3" operator="between">
      <formula>11</formula>
      <formula>15</formula>
    </cfRule>
    <cfRule type="cellIs" dxfId="0" priority="2" operator="between">
      <formula>16</formula>
      <formula>20</formula>
    </cfRule>
  </conditionalFormatting>
  <pageMargins left="0.7" right="0.7" top="1.09375" bottom="0.3298611111111111" header="0.3" footer="0.3"/>
  <pageSetup paperSize="9" orientation="portrait" horizontalDpi="0" verticalDpi="0"/>
  <headerFooter>
    <oddHeader>&amp;L&amp;"System Font,Normal"&amp;10&amp;K000000&amp;G&amp;R&amp;G</oddHead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B0850-4094-BD4E-B6A3-513347398213}">
  <dimension ref="A1:AN164"/>
  <sheetViews>
    <sheetView showGridLines="0" zoomScaleNormal="100" workbookViewId="0">
      <pane xSplit="2" ySplit="4" topLeftCell="C29" activePane="bottomRight" state="frozen"/>
      <selection pane="topRight" activeCell="C1" sqref="C1"/>
      <selection pane="bottomLeft" activeCell="A5" sqref="A5"/>
      <selection pane="bottomRight" activeCell="E35" sqref="E35"/>
    </sheetView>
  </sheetViews>
  <sheetFormatPr baseColWidth="10" defaultRowHeight="16"/>
  <cols>
    <col min="1" max="1" width="20" customWidth="1"/>
    <col min="2" max="2" width="59.33203125" customWidth="1"/>
    <col min="3" max="7" width="14.6640625" customWidth="1"/>
    <col min="8" max="8" width="16" customWidth="1"/>
    <col min="9" max="9" width="14.6640625" customWidth="1"/>
    <col min="10" max="10" width="63" customWidth="1"/>
    <col min="11" max="11" width="17.1640625" style="2" customWidth="1"/>
    <col min="12" max="12" width="16.33203125" style="2" customWidth="1"/>
    <col min="13" max="13" width="11.6640625" style="2" hidden="1" customWidth="1"/>
    <col min="14" max="17" width="14.6640625" customWidth="1"/>
    <col min="18" max="18" width="10.83203125" style="105" customWidth="1"/>
    <col min="19" max="26" width="10.83203125" style="105"/>
    <col min="27" max="27" width="10.83203125" style="101"/>
    <col min="28" max="28" width="47.33203125" style="105" customWidth="1"/>
    <col min="29" max="29" width="14.6640625" style="105" customWidth="1"/>
    <col min="30" max="31" width="15.5" style="105" customWidth="1"/>
    <col min="32" max="34" width="10.83203125" style="105"/>
    <col min="35" max="37" width="10.83203125" style="101"/>
    <col min="38" max="38" width="10.83203125" style="105"/>
    <col min="39" max="40" width="10.83203125" style="101"/>
  </cols>
  <sheetData>
    <row r="1" spans="1:40" ht="37" customHeight="1">
      <c r="A1" s="171" t="s">
        <v>110</v>
      </c>
      <c r="B1" s="172"/>
      <c r="C1" s="172"/>
      <c r="D1" s="172"/>
      <c r="E1" s="172"/>
      <c r="F1" s="172"/>
      <c r="G1" s="31"/>
    </row>
    <row r="2" spans="1:40" ht="17" thickBot="1"/>
    <row r="3" spans="1:40">
      <c r="A3" s="10"/>
      <c r="B3" s="187" t="s">
        <v>0</v>
      </c>
      <c r="C3" s="182" t="s">
        <v>3</v>
      </c>
      <c r="D3" s="189"/>
      <c r="E3" s="184"/>
      <c r="F3" s="183"/>
      <c r="G3" s="189" t="s">
        <v>6</v>
      </c>
      <c r="H3" s="190"/>
      <c r="I3" s="183"/>
      <c r="J3" s="185" t="s">
        <v>45</v>
      </c>
      <c r="K3" s="182" t="s">
        <v>62</v>
      </c>
      <c r="L3" s="183"/>
      <c r="M3" s="173" t="s">
        <v>91</v>
      </c>
      <c r="N3" s="182" t="s">
        <v>52</v>
      </c>
      <c r="O3" s="184"/>
      <c r="P3" s="184"/>
      <c r="Q3" s="183"/>
      <c r="R3" s="177" t="s">
        <v>92</v>
      </c>
    </row>
    <row r="4" spans="1:40" s="1" customFormat="1" ht="86" thickBot="1">
      <c r="A4" s="30"/>
      <c r="B4" s="188"/>
      <c r="C4" s="37" t="s">
        <v>5</v>
      </c>
      <c r="D4" s="42" t="s">
        <v>140</v>
      </c>
      <c r="E4" s="40" t="s">
        <v>141</v>
      </c>
      <c r="F4" s="41" t="s">
        <v>34</v>
      </c>
      <c r="G4" s="37" t="s">
        <v>5</v>
      </c>
      <c r="H4" s="42" t="s">
        <v>106</v>
      </c>
      <c r="I4" s="43" t="s">
        <v>26</v>
      </c>
      <c r="J4" s="186"/>
      <c r="K4" s="44" t="s">
        <v>35</v>
      </c>
      <c r="L4" s="32" t="s">
        <v>88</v>
      </c>
      <c r="M4" s="174"/>
      <c r="N4" s="38" t="s">
        <v>8</v>
      </c>
      <c r="O4" s="39" t="s">
        <v>89</v>
      </c>
      <c r="P4" s="45" t="s">
        <v>90</v>
      </c>
      <c r="Q4" s="46" t="s">
        <v>82</v>
      </c>
      <c r="R4" s="178"/>
      <c r="S4" s="106"/>
      <c r="T4" s="51" t="s">
        <v>94</v>
      </c>
      <c r="U4" s="51" t="s">
        <v>95</v>
      </c>
      <c r="V4" s="51" t="s">
        <v>100</v>
      </c>
      <c r="W4" s="51"/>
      <c r="X4" s="51" t="s">
        <v>96</v>
      </c>
      <c r="Y4" s="51" t="s">
        <v>97</v>
      </c>
      <c r="Z4" s="51"/>
      <c r="AA4" s="140"/>
      <c r="AB4" s="52"/>
      <c r="AC4" s="51" t="s">
        <v>94</v>
      </c>
      <c r="AD4" s="51" t="s">
        <v>95</v>
      </c>
      <c r="AE4" s="51" t="s">
        <v>100</v>
      </c>
      <c r="AF4" s="51"/>
      <c r="AG4" s="51" t="s">
        <v>96</v>
      </c>
      <c r="AH4" s="51" t="s">
        <v>97</v>
      </c>
      <c r="AI4" s="140"/>
      <c r="AJ4" s="104"/>
      <c r="AK4" s="104"/>
      <c r="AL4" s="106"/>
      <c r="AM4" s="104"/>
      <c r="AN4" s="104"/>
    </row>
    <row r="5" spans="1:40" s="1" customFormat="1" ht="24" thickBot="1">
      <c r="A5" s="30"/>
      <c r="B5" s="133" t="s">
        <v>10</v>
      </c>
      <c r="C5" s="134"/>
      <c r="D5" s="134"/>
      <c r="E5" s="134"/>
      <c r="F5" s="134"/>
      <c r="G5" s="134"/>
      <c r="H5" s="134"/>
      <c r="I5" s="134"/>
      <c r="J5" s="134"/>
      <c r="K5" s="134"/>
      <c r="L5" s="134"/>
      <c r="M5" s="134"/>
      <c r="N5" s="134"/>
      <c r="O5" s="134"/>
      <c r="P5" s="134"/>
      <c r="Q5" s="135"/>
      <c r="R5" s="106"/>
      <c r="S5" s="106"/>
      <c r="T5" s="51"/>
      <c r="U5" s="51"/>
      <c r="V5" s="51"/>
      <c r="W5" s="51"/>
      <c r="X5" s="51"/>
      <c r="Y5" s="51"/>
      <c r="Z5" s="51"/>
      <c r="AA5" s="140"/>
      <c r="AB5" s="51"/>
      <c r="AC5" s="51"/>
      <c r="AD5" s="51"/>
      <c r="AE5" s="51"/>
      <c r="AF5" s="51"/>
      <c r="AG5" s="51"/>
      <c r="AH5" s="51"/>
      <c r="AI5" s="140"/>
      <c r="AJ5" s="104"/>
      <c r="AK5" s="104"/>
      <c r="AL5" s="106"/>
      <c r="AM5" s="104"/>
      <c r="AN5" s="104"/>
    </row>
    <row r="6" spans="1:40" ht="51" customHeight="1">
      <c r="A6" s="179" t="s">
        <v>1</v>
      </c>
      <c r="B6" s="33" t="s">
        <v>115</v>
      </c>
      <c r="C6" s="78"/>
      <c r="D6" s="78"/>
      <c r="E6" s="57"/>
      <c r="F6" s="58"/>
      <c r="G6" s="56"/>
      <c r="H6" s="57"/>
      <c r="I6" s="58"/>
      <c r="J6" s="79"/>
      <c r="K6" s="56"/>
      <c r="L6" s="67"/>
      <c r="M6" s="132">
        <f>IF(K6="x",2,0)+IF(L6="x",1,0)</f>
        <v>0</v>
      </c>
      <c r="N6" s="56"/>
      <c r="O6" s="57"/>
      <c r="P6" s="57"/>
      <c r="Q6" s="58"/>
      <c r="R6" s="108">
        <f>IF(N6="x",0,0)+IF(O6="x",1,0)+IF(P6="x",2,0)+IF(Q6="x",3,0)</f>
        <v>0</v>
      </c>
      <c r="S6" s="108"/>
      <c r="T6" s="53">
        <f>IF(C6="x",0,0)+IF(E6="x",1,0)+IF(D6="x",0.5,0)</f>
        <v>0</v>
      </c>
      <c r="U6" s="53">
        <f>IF(G6="x",0,0)+IF(H6="x",1,0)+IF(I6="x",2,0)</f>
        <v>0</v>
      </c>
      <c r="V6" s="53">
        <f>T6+U6</f>
        <v>0</v>
      </c>
      <c r="W6" s="53"/>
      <c r="X6" s="53">
        <f>T6*M6</f>
        <v>0</v>
      </c>
      <c r="Y6" s="53">
        <f>V6*R6</f>
        <v>0</v>
      </c>
      <c r="Z6" s="53"/>
      <c r="AA6" s="141"/>
      <c r="AB6" s="54" t="s">
        <v>98</v>
      </c>
      <c r="AC6" s="53">
        <f>AVERAGE(T6:T11)</f>
        <v>0</v>
      </c>
      <c r="AD6" s="53">
        <f>AVERAGE(U6:U11)</f>
        <v>0</v>
      </c>
      <c r="AE6" s="53">
        <f>AVERAGE(V6:V11)</f>
        <v>0</v>
      </c>
      <c r="AF6" s="53"/>
      <c r="AG6" s="53">
        <f>AVERAGE(X6:X11)</f>
        <v>0</v>
      </c>
      <c r="AH6" s="53">
        <f>AVERAGE(Y6:Y11)</f>
        <v>0</v>
      </c>
      <c r="AI6" s="141"/>
    </row>
    <row r="7" spans="1:40" ht="51" customHeight="1">
      <c r="A7" s="180"/>
      <c r="B7" s="11" t="s">
        <v>116</v>
      </c>
      <c r="C7" s="81"/>
      <c r="D7" s="81"/>
      <c r="E7" s="66"/>
      <c r="F7" s="67"/>
      <c r="G7" s="65"/>
      <c r="H7" s="66"/>
      <c r="I7" s="67"/>
      <c r="J7" s="82"/>
      <c r="K7" s="65"/>
      <c r="L7" s="67"/>
      <c r="M7" s="83">
        <f t="shared" ref="M7:M22" si="0">IF(K7="x",2,0)+IF(L7="x",1,0)</f>
        <v>0</v>
      </c>
      <c r="N7" s="65"/>
      <c r="O7" s="66"/>
      <c r="P7" s="66"/>
      <c r="Q7" s="67"/>
      <c r="R7" s="108">
        <f t="shared" ref="R7:R39" si="1">IF(N7="x",0,0)+IF(O7="x",1,0)+IF(P7="x",2,0)+IF(Q7="x",3,0)</f>
        <v>0</v>
      </c>
      <c r="S7" s="108"/>
      <c r="T7" s="53">
        <f t="shared" ref="T7:T39" si="2">IF(C7="x",0,0)+IF(E7="x",1,0)+IF(D7="x",0.5,0)</f>
        <v>0</v>
      </c>
      <c r="U7" s="53">
        <f t="shared" ref="U7:U39" si="3">IF(G7="x",0,0)+IF(H7="x",1,0)+IF(I7="x",2,0)</f>
        <v>0</v>
      </c>
      <c r="V7" s="53">
        <f t="shared" ref="V7:V38" si="4">T7+U7</f>
        <v>0</v>
      </c>
      <c r="W7" s="53"/>
      <c r="X7" s="53">
        <f t="shared" ref="X7:X38" si="5">T7*M7</f>
        <v>0</v>
      </c>
      <c r="Y7" s="53">
        <f t="shared" ref="Y7:Y38" si="6">V7*R7</f>
        <v>0</v>
      </c>
      <c r="Z7" s="53"/>
      <c r="AA7" s="141"/>
      <c r="AB7" s="53" t="s">
        <v>53</v>
      </c>
      <c r="AC7" s="53">
        <f>AVERAGE(T12:T14)</f>
        <v>0</v>
      </c>
      <c r="AD7" s="53">
        <f>AVERAGE(U12:U14)</f>
        <v>0</v>
      </c>
      <c r="AE7" s="53">
        <f>AVERAGE(V12:V14)</f>
        <v>0</v>
      </c>
      <c r="AF7" s="53"/>
      <c r="AG7" s="53">
        <f>AVERAGE(X12:X14)</f>
        <v>0</v>
      </c>
      <c r="AH7" s="53">
        <f>AVERAGE(Y12:Y14)</f>
        <v>0</v>
      </c>
      <c r="AI7" s="141"/>
    </row>
    <row r="8" spans="1:40" ht="62" customHeight="1">
      <c r="A8" s="180"/>
      <c r="B8" s="11" t="s">
        <v>117</v>
      </c>
      <c r="C8" s="84"/>
      <c r="D8" s="84"/>
      <c r="E8" s="60"/>
      <c r="F8" s="61"/>
      <c r="G8" s="59"/>
      <c r="H8" s="60"/>
      <c r="I8" s="61"/>
      <c r="J8" s="82"/>
      <c r="K8" s="65"/>
      <c r="L8" s="67"/>
      <c r="M8" s="83">
        <f t="shared" si="0"/>
        <v>0</v>
      </c>
      <c r="N8" s="65"/>
      <c r="O8" s="66"/>
      <c r="P8" s="66"/>
      <c r="Q8" s="67"/>
      <c r="R8" s="108">
        <f t="shared" si="1"/>
        <v>0</v>
      </c>
      <c r="S8" s="108"/>
      <c r="T8" s="53">
        <f t="shared" si="2"/>
        <v>0</v>
      </c>
      <c r="U8" s="53">
        <f t="shared" si="3"/>
        <v>0</v>
      </c>
      <c r="V8" s="53">
        <f t="shared" si="4"/>
        <v>0</v>
      </c>
      <c r="W8" s="53"/>
      <c r="X8" s="53">
        <f t="shared" si="5"/>
        <v>0</v>
      </c>
      <c r="Y8" s="53">
        <f t="shared" si="6"/>
        <v>0</v>
      </c>
      <c r="Z8" s="53"/>
      <c r="AA8" s="141"/>
      <c r="AB8" s="53" t="s">
        <v>99</v>
      </c>
      <c r="AC8" s="53">
        <f>AVERAGE(T15:T16)</f>
        <v>0</v>
      </c>
      <c r="AD8" s="53">
        <f>AVERAGE(U15:U16)</f>
        <v>0</v>
      </c>
      <c r="AE8" s="53">
        <f>AVERAGE(V15:V16)</f>
        <v>0</v>
      </c>
      <c r="AF8" s="53"/>
      <c r="AG8" s="53">
        <f>AVERAGE(X15:X16)</f>
        <v>0</v>
      </c>
      <c r="AH8" s="53">
        <f>AVERAGE(Y15:Y16)</f>
        <v>0</v>
      </c>
      <c r="AI8" s="141"/>
    </row>
    <row r="9" spans="1:40" ht="51" customHeight="1">
      <c r="A9" s="180"/>
      <c r="B9" s="11" t="s">
        <v>118</v>
      </c>
      <c r="C9" s="84"/>
      <c r="D9" s="84"/>
      <c r="E9" s="60"/>
      <c r="F9" s="61"/>
      <c r="G9" s="59"/>
      <c r="H9" s="60"/>
      <c r="I9" s="61"/>
      <c r="J9" s="82"/>
      <c r="K9" s="65"/>
      <c r="L9" s="67"/>
      <c r="M9" s="83">
        <f t="shared" si="0"/>
        <v>0</v>
      </c>
      <c r="N9" s="65"/>
      <c r="O9" s="66"/>
      <c r="P9" s="66"/>
      <c r="Q9" s="67"/>
      <c r="R9" s="108">
        <f t="shared" si="1"/>
        <v>0</v>
      </c>
      <c r="S9" s="108"/>
      <c r="T9" s="53">
        <f t="shared" si="2"/>
        <v>0</v>
      </c>
      <c r="U9" s="53">
        <f t="shared" si="3"/>
        <v>0</v>
      </c>
      <c r="V9" s="53">
        <f t="shared" si="4"/>
        <v>0</v>
      </c>
      <c r="W9" s="53"/>
      <c r="X9" s="53">
        <f t="shared" si="5"/>
        <v>0</v>
      </c>
      <c r="Y9" s="53">
        <f t="shared" si="6"/>
        <v>0</v>
      </c>
      <c r="Z9" s="53"/>
      <c r="AA9" s="141"/>
      <c r="AB9" s="53" t="s">
        <v>54</v>
      </c>
      <c r="AC9" s="53">
        <f>AVERAGE(T17:T18)</f>
        <v>0</v>
      </c>
      <c r="AD9" s="53">
        <f>AVERAGE(U17:U18)</f>
        <v>0</v>
      </c>
      <c r="AE9" s="53">
        <f>AVERAGE(V17:V18)</f>
        <v>0</v>
      </c>
      <c r="AF9" s="53"/>
      <c r="AG9" s="53">
        <f>AVERAGE(X17:X18)</f>
        <v>0</v>
      </c>
      <c r="AH9" s="53">
        <f>AVERAGE(Y17:Y18)</f>
        <v>0</v>
      </c>
      <c r="AI9" s="141"/>
    </row>
    <row r="10" spans="1:40" ht="51" customHeight="1">
      <c r="A10" s="180"/>
      <c r="B10" s="11" t="s">
        <v>119</v>
      </c>
      <c r="C10" s="84"/>
      <c r="D10" s="84"/>
      <c r="E10" s="60"/>
      <c r="F10" s="61"/>
      <c r="G10" s="59"/>
      <c r="H10" s="60"/>
      <c r="I10" s="61"/>
      <c r="J10" s="85"/>
      <c r="K10" s="59"/>
      <c r="L10" s="61"/>
      <c r="M10" s="86">
        <f t="shared" si="0"/>
        <v>0</v>
      </c>
      <c r="N10" s="59"/>
      <c r="O10" s="60"/>
      <c r="P10" s="60"/>
      <c r="Q10" s="61"/>
      <c r="R10" s="108">
        <f t="shared" si="1"/>
        <v>0</v>
      </c>
      <c r="S10" s="108"/>
      <c r="T10" s="53">
        <f t="shared" si="2"/>
        <v>0</v>
      </c>
      <c r="U10" s="53">
        <f t="shared" si="3"/>
        <v>0</v>
      </c>
      <c r="V10" s="53">
        <f t="shared" si="4"/>
        <v>0</v>
      </c>
      <c r="W10" s="53"/>
      <c r="X10" s="53">
        <f t="shared" si="5"/>
        <v>0</v>
      </c>
      <c r="Y10" s="53">
        <f t="shared" si="6"/>
        <v>0</v>
      </c>
      <c r="Z10" s="53"/>
      <c r="AA10" s="141"/>
      <c r="AB10" s="53" t="s">
        <v>93</v>
      </c>
      <c r="AC10" s="53">
        <f>AVERAGE(T19:T22)</f>
        <v>0</v>
      </c>
      <c r="AD10" s="53">
        <f>AVERAGE(U19:U22)</f>
        <v>0</v>
      </c>
      <c r="AE10" s="53">
        <f>AVERAGE(V19:V22)</f>
        <v>0</v>
      </c>
      <c r="AF10" s="53"/>
      <c r="AG10" s="53">
        <f>AVERAGE(X19:X22)</f>
        <v>0</v>
      </c>
      <c r="AH10" s="53">
        <f>AVERAGE(Y19:Y22)</f>
        <v>0</v>
      </c>
      <c r="AI10" s="141"/>
    </row>
    <row r="11" spans="1:40" ht="51" customHeight="1" thickBot="1">
      <c r="A11" s="181"/>
      <c r="B11" s="12" t="s">
        <v>120</v>
      </c>
      <c r="C11" s="87"/>
      <c r="D11" s="87"/>
      <c r="E11" s="63"/>
      <c r="F11" s="64"/>
      <c r="G11" s="62"/>
      <c r="H11" s="63"/>
      <c r="I11" s="64"/>
      <c r="J11" s="88"/>
      <c r="K11" s="62"/>
      <c r="L11" s="64"/>
      <c r="M11" s="89">
        <f t="shared" si="0"/>
        <v>0</v>
      </c>
      <c r="N11" s="62"/>
      <c r="O11" s="63"/>
      <c r="P11" s="63"/>
      <c r="Q11" s="64"/>
      <c r="R11" s="108">
        <f t="shared" si="1"/>
        <v>0</v>
      </c>
      <c r="S11" s="108"/>
      <c r="T11" s="53">
        <f t="shared" si="2"/>
        <v>0</v>
      </c>
      <c r="U11" s="53">
        <f t="shared" si="3"/>
        <v>0</v>
      </c>
      <c r="V11" s="53">
        <f t="shared" si="4"/>
        <v>0</v>
      </c>
      <c r="W11" s="53"/>
      <c r="X11" s="53">
        <f t="shared" si="5"/>
        <v>0</v>
      </c>
      <c r="Y11" s="53">
        <f t="shared" si="6"/>
        <v>0</v>
      </c>
      <c r="Z11" s="53"/>
      <c r="AA11" s="141"/>
      <c r="AB11" s="55"/>
      <c r="AC11" s="51" t="s">
        <v>94</v>
      </c>
      <c r="AD11" s="51" t="s">
        <v>95</v>
      </c>
      <c r="AE11" s="51" t="s">
        <v>100</v>
      </c>
      <c r="AF11" s="51"/>
      <c r="AG11" s="51" t="s">
        <v>96</v>
      </c>
      <c r="AH11" s="51" t="s">
        <v>97</v>
      </c>
      <c r="AI11" s="141"/>
    </row>
    <row r="12" spans="1:40" ht="51" customHeight="1">
      <c r="A12" s="162" t="s">
        <v>53</v>
      </c>
      <c r="B12" s="9" t="s">
        <v>36</v>
      </c>
      <c r="C12" s="56"/>
      <c r="D12" s="78"/>
      <c r="E12" s="57"/>
      <c r="F12" s="58"/>
      <c r="G12" s="56"/>
      <c r="H12" s="57"/>
      <c r="I12" s="58"/>
      <c r="J12" s="79"/>
      <c r="K12" s="56"/>
      <c r="L12" s="58"/>
      <c r="M12" s="80">
        <f t="shared" si="0"/>
        <v>0</v>
      </c>
      <c r="N12" s="56"/>
      <c r="O12" s="57"/>
      <c r="P12" s="57"/>
      <c r="Q12" s="58"/>
      <c r="R12" s="108">
        <f t="shared" si="1"/>
        <v>0</v>
      </c>
      <c r="S12" s="108"/>
      <c r="T12" s="53">
        <f t="shared" si="2"/>
        <v>0</v>
      </c>
      <c r="U12" s="53">
        <f t="shared" si="3"/>
        <v>0</v>
      </c>
      <c r="V12" s="53">
        <f t="shared" si="4"/>
        <v>0</v>
      </c>
      <c r="W12" s="53"/>
      <c r="X12" s="53">
        <f t="shared" si="5"/>
        <v>0</v>
      </c>
      <c r="Y12" s="53">
        <f t="shared" si="6"/>
        <v>0</v>
      </c>
      <c r="Z12" s="53"/>
      <c r="AA12" s="141"/>
      <c r="AB12" s="53" t="s">
        <v>2</v>
      </c>
      <c r="AC12" s="53">
        <f>AVERAGE(T24:T27)</f>
        <v>0</v>
      </c>
      <c r="AD12" s="53">
        <f>AVERAGE(U24:U27)</f>
        <v>0</v>
      </c>
      <c r="AE12" s="53">
        <f>AVERAGE(V24:V27)</f>
        <v>0</v>
      </c>
      <c r="AF12" s="53"/>
      <c r="AG12" s="53">
        <f>AVERAGE(X24:X27)</f>
        <v>0</v>
      </c>
      <c r="AH12" s="53">
        <f>AVERAGE(Y24:Y27)</f>
        <v>0</v>
      </c>
      <c r="AI12" s="141"/>
    </row>
    <row r="13" spans="1:40" ht="51" customHeight="1">
      <c r="A13" s="163"/>
      <c r="B13" s="14" t="s">
        <v>37</v>
      </c>
      <c r="C13" s="59"/>
      <c r="D13" s="84"/>
      <c r="E13" s="60"/>
      <c r="F13" s="61"/>
      <c r="G13" s="59"/>
      <c r="H13" s="60"/>
      <c r="I13" s="61"/>
      <c r="J13" s="85"/>
      <c r="K13" s="59"/>
      <c r="L13" s="61"/>
      <c r="M13" s="86">
        <f t="shared" si="0"/>
        <v>0</v>
      </c>
      <c r="N13" s="59"/>
      <c r="O13" s="60"/>
      <c r="P13" s="60"/>
      <c r="Q13" s="61"/>
      <c r="R13" s="108">
        <f t="shared" si="1"/>
        <v>0</v>
      </c>
      <c r="S13" s="108"/>
      <c r="T13" s="53">
        <f t="shared" si="2"/>
        <v>0</v>
      </c>
      <c r="U13" s="53">
        <f t="shared" si="3"/>
        <v>0</v>
      </c>
      <c r="V13" s="53">
        <f t="shared" si="4"/>
        <v>0</v>
      </c>
      <c r="W13" s="53"/>
      <c r="X13" s="53">
        <f t="shared" si="5"/>
        <v>0</v>
      </c>
      <c r="Y13" s="53">
        <f t="shared" si="6"/>
        <v>0</v>
      </c>
      <c r="Z13" s="53"/>
      <c r="AA13" s="141"/>
      <c r="AB13" s="53" t="s">
        <v>57</v>
      </c>
      <c r="AC13" s="53">
        <f>AVERAGE(T28:T30)</f>
        <v>0</v>
      </c>
      <c r="AD13" s="53">
        <f>AVERAGE(U28:U30)</f>
        <v>0</v>
      </c>
      <c r="AE13" s="53">
        <f>AVERAGE(V28:V30)</f>
        <v>0</v>
      </c>
      <c r="AF13" s="53"/>
      <c r="AG13" s="53">
        <f>AVERAGE(X28:X30)</f>
        <v>0</v>
      </c>
      <c r="AH13" s="53">
        <f>AVERAGE(Y28:Y30)</f>
        <v>0</v>
      </c>
      <c r="AI13" s="141"/>
    </row>
    <row r="14" spans="1:40" ht="51" customHeight="1" thickBot="1">
      <c r="A14" s="164"/>
      <c r="B14" s="22" t="s">
        <v>38</v>
      </c>
      <c r="C14" s="62"/>
      <c r="D14" s="87"/>
      <c r="E14" s="63"/>
      <c r="F14" s="64"/>
      <c r="G14" s="62"/>
      <c r="H14" s="63"/>
      <c r="I14" s="64"/>
      <c r="J14" s="88"/>
      <c r="K14" s="62"/>
      <c r="L14" s="64"/>
      <c r="M14" s="89">
        <f t="shared" si="0"/>
        <v>0</v>
      </c>
      <c r="N14" s="62"/>
      <c r="O14" s="63"/>
      <c r="P14" s="63"/>
      <c r="Q14" s="64"/>
      <c r="R14" s="108">
        <f t="shared" si="1"/>
        <v>0</v>
      </c>
      <c r="S14" s="108"/>
      <c r="T14" s="53">
        <f t="shared" si="2"/>
        <v>0</v>
      </c>
      <c r="U14" s="53">
        <f t="shared" si="3"/>
        <v>0</v>
      </c>
      <c r="V14" s="53">
        <f t="shared" si="4"/>
        <v>0</v>
      </c>
      <c r="W14" s="53"/>
      <c r="X14" s="53">
        <f t="shared" si="5"/>
        <v>0</v>
      </c>
      <c r="Y14" s="53">
        <f t="shared" si="6"/>
        <v>0</v>
      </c>
      <c r="Z14" s="53"/>
      <c r="AA14" s="141"/>
      <c r="AB14" s="53" t="s">
        <v>56</v>
      </c>
      <c r="AC14" s="53">
        <f>AVERAGE(T31:T33)</f>
        <v>0</v>
      </c>
      <c r="AD14" s="53">
        <f>AVERAGE(U31:U33)</f>
        <v>0</v>
      </c>
      <c r="AE14" s="53">
        <f>AVERAGE(V31:V33)</f>
        <v>0</v>
      </c>
      <c r="AF14" s="53"/>
      <c r="AG14" s="53">
        <f>AVERAGE(X31:X33)</f>
        <v>0</v>
      </c>
      <c r="AH14" s="53">
        <f>AVERAGE(Y31:Y33)</f>
        <v>0</v>
      </c>
      <c r="AI14" s="141"/>
    </row>
    <row r="15" spans="1:40" ht="51" customHeight="1">
      <c r="A15" s="175" t="s">
        <v>55</v>
      </c>
      <c r="B15" s="13" t="s">
        <v>40</v>
      </c>
      <c r="C15" s="56"/>
      <c r="D15" s="78"/>
      <c r="E15" s="57"/>
      <c r="F15" s="58"/>
      <c r="G15" s="56"/>
      <c r="H15" s="57"/>
      <c r="I15" s="58"/>
      <c r="J15" s="79"/>
      <c r="K15" s="56"/>
      <c r="L15" s="58"/>
      <c r="M15" s="80">
        <f t="shared" si="0"/>
        <v>0</v>
      </c>
      <c r="N15" s="56"/>
      <c r="O15" s="57"/>
      <c r="P15" s="57"/>
      <c r="Q15" s="58"/>
      <c r="R15" s="108">
        <f t="shared" si="1"/>
        <v>0</v>
      </c>
      <c r="S15" s="108"/>
      <c r="T15" s="53">
        <f t="shared" si="2"/>
        <v>0</v>
      </c>
      <c r="U15" s="53">
        <f t="shared" si="3"/>
        <v>0</v>
      </c>
      <c r="V15" s="53">
        <f t="shared" si="4"/>
        <v>0</v>
      </c>
      <c r="W15" s="53"/>
      <c r="X15" s="53">
        <f t="shared" si="5"/>
        <v>0</v>
      </c>
      <c r="Y15" s="53">
        <f t="shared" si="6"/>
        <v>0</v>
      </c>
      <c r="Z15" s="53"/>
      <c r="AA15" s="141"/>
      <c r="AB15" s="53" t="s">
        <v>58</v>
      </c>
      <c r="AC15" s="53">
        <f>AVERAGE(T34:T36)</f>
        <v>0</v>
      </c>
      <c r="AD15" s="53">
        <f>AVERAGE(U34:U36)</f>
        <v>0</v>
      </c>
      <c r="AE15" s="53">
        <f>AVERAGE(V34:V36)</f>
        <v>0</v>
      </c>
      <c r="AF15" s="53"/>
      <c r="AG15" s="53">
        <f>AVERAGE(X34:X36)</f>
        <v>0</v>
      </c>
      <c r="AH15" s="53">
        <f>AVERAGE(Y34:Y36)</f>
        <v>0</v>
      </c>
      <c r="AI15" s="141"/>
    </row>
    <row r="16" spans="1:40" ht="51" customHeight="1" thickBot="1">
      <c r="A16" s="176"/>
      <c r="B16" s="22" t="s">
        <v>39</v>
      </c>
      <c r="C16" s="62"/>
      <c r="D16" s="87"/>
      <c r="E16" s="63"/>
      <c r="F16" s="64"/>
      <c r="G16" s="62"/>
      <c r="H16" s="63"/>
      <c r="I16" s="64"/>
      <c r="J16" s="88"/>
      <c r="K16" s="62"/>
      <c r="L16" s="64"/>
      <c r="M16" s="89">
        <f t="shared" si="0"/>
        <v>0</v>
      </c>
      <c r="N16" s="62"/>
      <c r="O16" s="63"/>
      <c r="P16" s="63"/>
      <c r="Q16" s="64"/>
      <c r="R16" s="108">
        <f t="shared" si="1"/>
        <v>0</v>
      </c>
      <c r="S16" s="108"/>
      <c r="T16" s="53">
        <f t="shared" si="2"/>
        <v>0</v>
      </c>
      <c r="U16" s="53">
        <f t="shared" si="3"/>
        <v>0</v>
      </c>
      <c r="V16" s="53">
        <f t="shared" si="4"/>
        <v>0</v>
      </c>
      <c r="W16" s="53"/>
      <c r="X16" s="53">
        <f t="shared" si="5"/>
        <v>0</v>
      </c>
      <c r="Y16" s="53">
        <f t="shared" si="6"/>
        <v>0</v>
      </c>
      <c r="Z16" s="53"/>
      <c r="AA16" s="141"/>
      <c r="AB16" s="53" t="s">
        <v>59</v>
      </c>
      <c r="AC16" s="53">
        <f>AVERAGE(T37:T39)</f>
        <v>0</v>
      </c>
      <c r="AD16" s="53">
        <f>AVERAGE(U37:U39)</f>
        <v>0</v>
      </c>
      <c r="AE16" s="53">
        <f>AVERAGE(V37:V39)</f>
        <v>0</v>
      </c>
      <c r="AF16" s="53"/>
      <c r="AG16" s="53">
        <f>AVERAGE(X37:X39)</f>
        <v>0</v>
      </c>
      <c r="AH16" s="53">
        <f>AVERAGE(Y37:Y39)</f>
        <v>0</v>
      </c>
      <c r="AI16" s="141"/>
    </row>
    <row r="17" spans="1:40" ht="51" customHeight="1">
      <c r="A17" s="162" t="s">
        <v>54</v>
      </c>
      <c r="B17" s="9" t="s">
        <v>121</v>
      </c>
      <c r="C17" s="56"/>
      <c r="D17" s="78"/>
      <c r="E17" s="57"/>
      <c r="F17" s="58"/>
      <c r="G17" s="56"/>
      <c r="H17" s="57"/>
      <c r="I17" s="58"/>
      <c r="J17" s="79"/>
      <c r="K17" s="56"/>
      <c r="L17" s="58"/>
      <c r="M17" s="80">
        <f t="shared" si="0"/>
        <v>0</v>
      </c>
      <c r="N17" s="56"/>
      <c r="O17" s="57"/>
      <c r="P17" s="57"/>
      <c r="Q17" s="58"/>
      <c r="R17" s="108">
        <f t="shared" si="1"/>
        <v>0</v>
      </c>
      <c r="S17" s="108"/>
      <c r="T17" s="53">
        <f t="shared" si="2"/>
        <v>0</v>
      </c>
      <c r="U17" s="53">
        <f t="shared" si="3"/>
        <v>0</v>
      </c>
      <c r="V17" s="53">
        <f t="shared" si="4"/>
        <v>0</v>
      </c>
      <c r="W17" s="53"/>
      <c r="X17" s="53">
        <f t="shared" si="5"/>
        <v>0</v>
      </c>
      <c r="Y17" s="53">
        <f t="shared" si="6"/>
        <v>0</v>
      </c>
      <c r="Z17" s="53"/>
      <c r="AA17" s="141"/>
      <c r="AB17" s="53"/>
      <c r="AC17" s="53"/>
      <c r="AD17" s="53"/>
      <c r="AE17" s="53"/>
      <c r="AF17" s="53"/>
      <c r="AG17" s="53"/>
      <c r="AH17" s="53"/>
      <c r="AI17" s="141"/>
    </row>
    <row r="18" spans="1:40" ht="51" customHeight="1" thickBot="1">
      <c r="A18" s="164"/>
      <c r="B18" s="12" t="s">
        <v>122</v>
      </c>
      <c r="C18" s="62"/>
      <c r="D18" s="87"/>
      <c r="E18" s="63"/>
      <c r="F18" s="64"/>
      <c r="G18" s="62"/>
      <c r="H18" s="63"/>
      <c r="I18" s="64"/>
      <c r="J18" s="88"/>
      <c r="K18" s="62"/>
      <c r="L18" s="64"/>
      <c r="M18" s="89">
        <f t="shared" si="0"/>
        <v>0</v>
      </c>
      <c r="N18" s="62"/>
      <c r="O18" s="63"/>
      <c r="P18" s="63"/>
      <c r="Q18" s="64"/>
      <c r="R18" s="108">
        <f t="shared" si="1"/>
        <v>0</v>
      </c>
      <c r="S18" s="108"/>
      <c r="T18" s="53">
        <f t="shared" si="2"/>
        <v>0</v>
      </c>
      <c r="U18" s="53">
        <f t="shared" si="3"/>
        <v>0</v>
      </c>
      <c r="V18" s="53">
        <f t="shared" si="4"/>
        <v>0</v>
      </c>
      <c r="W18" s="53"/>
      <c r="X18" s="53">
        <f t="shared" si="5"/>
        <v>0</v>
      </c>
      <c r="Y18" s="53">
        <f t="shared" si="6"/>
        <v>0</v>
      </c>
      <c r="Z18" s="53"/>
      <c r="AA18" s="141"/>
      <c r="AB18" s="53"/>
      <c r="AC18" s="53"/>
      <c r="AD18" s="53"/>
      <c r="AE18" s="53"/>
      <c r="AF18" s="53"/>
      <c r="AG18" s="53"/>
      <c r="AH18" s="53"/>
      <c r="AI18" s="141"/>
    </row>
    <row r="19" spans="1:40" ht="51" customHeight="1">
      <c r="A19" s="162" t="s">
        <v>93</v>
      </c>
      <c r="B19" s="13" t="s">
        <v>41</v>
      </c>
      <c r="C19" s="56"/>
      <c r="D19" s="78"/>
      <c r="E19" s="57"/>
      <c r="F19" s="58"/>
      <c r="G19" s="56"/>
      <c r="H19" s="57"/>
      <c r="I19" s="58"/>
      <c r="J19" s="79"/>
      <c r="K19" s="56"/>
      <c r="L19" s="58"/>
      <c r="M19" s="80">
        <f t="shared" si="0"/>
        <v>0</v>
      </c>
      <c r="N19" s="56"/>
      <c r="O19" s="57"/>
      <c r="P19" s="57"/>
      <c r="Q19" s="58"/>
      <c r="R19" s="108">
        <f t="shared" si="1"/>
        <v>0</v>
      </c>
      <c r="S19" s="108"/>
      <c r="T19" s="53">
        <f t="shared" si="2"/>
        <v>0</v>
      </c>
      <c r="U19" s="53">
        <f t="shared" si="3"/>
        <v>0</v>
      </c>
      <c r="V19" s="53">
        <f t="shared" si="4"/>
        <v>0</v>
      </c>
      <c r="W19" s="53"/>
      <c r="X19" s="53">
        <f t="shared" si="5"/>
        <v>0</v>
      </c>
      <c r="Y19" s="53">
        <f t="shared" si="6"/>
        <v>0</v>
      </c>
      <c r="Z19" s="53"/>
      <c r="AA19" s="141"/>
      <c r="AB19" s="53"/>
      <c r="AC19" s="53"/>
      <c r="AD19" s="53"/>
      <c r="AE19" s="53"/>
      <c r="AF19" s="53"/>
      <c r="AG19" s="53"/>
      <c r="AH19" s="53"/>
      <c r="AI19" s="141"/>
    </row>
    <row r="20" spans="1:40" ht="51" customHeight="1">
      <c r="A20" s="163"/>
      <c r="B20" s="11" t="s">
        <v>123</v>
      </c>
      <c r="C20" s="59"/>
      <c r="D20" s="84"/>
      <c r="E20" s="60"/>
      <c r="F20" s="61"/>
      <c r="G20" s="59"/>
      <c r="H20" s="60"/>
      <c r="I20" s="61"/>
      <c r="J20" s="85"/>
      <c r="K20" s="59"/>
      <c r="L20" s="61"/>
      <c r="M20" s="86">
        <f t="shared" si="0"/>
        <v>0</v>
      </c>
      <c r="N20" s="59"/>
      <c r="O20" s="60"/>
      <c r="P20" s="60"/>
      <c r="Q20" s="61"/>
      <c r="R20" s="108">
        <f t="shared" si="1"/>
        <v>0</v>
      </c>
      <c r="S20" s="108"/>
      <c r="T20" s="53">
        <f t="shared" si="2"/>
        <v>0</v>
      </c>
      <c r="U20" s="53">
        <f t="shared" si="3"/>
        <v>0</v>
      </c>
      <c r="V20" s="53">
        <f t="shared" si="4"/>
        <v>0</v>
      </c>
      <c r="W20" s="53"/>
      <c r="X20" s="53">
        <f t="shared" si="5"/>
        <v>0</v>
      </c>
      <c r="Y20" s="53">
        <f t="shared" si="6"/>
        <v>0</v>
      </c>
      <c r="Z20" s="53"/>
      <c r="AA20" s="141"/>
      <c r="AB20" s="53"/>
      <c r="AC20" s="53"/>
      <c r="AD20" s="53"/>
      <c r="AE20" s="53"/>
      <c r="AF20" s="53"/>
      <c r="AG20" s="53"/>
      <c r="AH20" s="53"/>
      <c r="AI20" s="141"/>
    </row>
    <row r="21" spans="1:40" s="1" customFormat="1" ht="51" customHeight="1">
      <c r="A21" s="163"/>
      <c r="B21" s="11" t="s">
        <v>124</v>
      </c>
      <c r="C21" s="90"/>
      <c r="D21" s="139"/>
      <c r="E21" s="91"/>
      <c r="F21" s="92"/>
      <c r="G21" s="90"/>
      <c r="H21" s="91"/>
      <c r="I21" s="92"/>
      <c r="J21" s="93"/>
      <c r="K21" s="90"/>
      <c r="L21" s="92"/>
      <c r="M21" s="94">
        <f t="shared" si="0"/>
        <v>0</v>
      </c>
      <c r="N21" s="90"/>
      <c r="O21" s="91"/>
      <c r="P21" s="91"/>
      <c r="Q21" s="92"/>
      <c r="R21" s="109">
        <f t="shared" si="1"/>
        <v>0</v>
      </c>
      <c r="S21" s="109"/>
      <c r="T21" s="53">
        <f t="shared" si="2"/>
        <v>0</v>
      </c>
      <c r="U21" s="54">
        <f t="shared" si="3"/>
        <v>0</v>
      </c>
      <c r="V21" s="53">
        <f t="shared" si="4"/>
        <v>0</v>
      </c>
      <c r="W21" s="54"/>
      <c r="X21" s="53">
        <f t="shared" si="5"/>
        <v>0</v>
      </c>
      <c r="Y21" s="53">
        <f t="shared" si="6"/>
        <v>0</v>
      </c>
      <c r="Z21" s="54"/>
      <c r="AA21" s="142"/>
      <c r="AB21" s="54"/>
      <c r="AC21" s="54"/>
      <c r="AD21" s="54"/>
      <c r="AE21" s="54"/>
      <c r="AF21" s="54"/>
      <c r="AG21" s="54"/>
      <c r="AH21" s="54"/>
      <c r="AI21" s="142"/>
      <c r="AJ21" s="104"/>
      <c r="AK21" s="104"/>
      <c r="AL21" s="106"/>
      <c r="AM21" s="104"/>
      <c r="AN21" s="104"/>
    </row>
    <row r="22" spans="1:40" ht="51" customHeight="1" thickBot="1">
      <c r="A22" s="164"/>
      <c r="B22" s="22" t="s">
        <v>60</v>
      </c>
      <c r="C22" s="62"/>
      <c r="D22" s="87"/>
      <c r="E22" s="63"/>
      <c r="F22" s="64"/>
      <c r="G22" s="62"/>
      <c r="H22" s="63"/>
      <c r="I22" s="64"/>
      <c r="J22" s="88"/>
      <c r="K22" s="62"/>
      <c r="L22" s="64"/>
      <c r="M22" s="89">
        <f t="shared" si="0"/>
        <v>0</v>
      </c>
      <c r="N22" s="62"/>
      <c r="O22" s="63"/>
      <c r="P22" s="63"/>
      <c r="Q22" s="64"/>
      <c r="R22" s="108">
        <f t="shared" si="1"/>
        <v>0</v>
      </c>
      <c r="S22" s="108"/>
      <c r="T22" s="53">
        <f t="shared" si="2"/>
        <v>0</v>
      </c>
      <c r="U22" s="53">
        <f t="shared" si="3"/>
        <v>0</v>
      </c>
      <c r="V22" s="53">
        <f t="shared" si="4"/>
        <v>0</v>
      </c>
      <c r="W22" s="53"/>
      <c r="X22" s="53">
        <f t="shared" si="5"/>
        <v>0</v>
      </c>
      <c r="Y22" s="53">
        <f t="shared" si="6"/>
        <v>0</v>
      </c>
      <c r="Z22" s="53"/>
      <c r="AA22" s="141"/>
      <c r="AB22" s="53"/>
      <c r="AC22" s="53"/>
      <c r="AD22" s="53"/>
      <c r="AE22" s="53"/>
      <c r="AF22" s="53"/>
      <c r="AG22" s="53"/>
      <c r="AH22" s="53"/>
      <c r="AI22" s="141"/>
    </row>
    <row r="23" spans="1:40" s="1" customFormat="1" ht="24" thickBot="1">
      <c r="A23" s="30"/>
      <c r="B23" s="133" t="s">
        <v>42</v>
      </c>
      <c r="C23" s="136"/>
      <c r="D23" s="136"/>
      <c r="E23" s="136"/>
      <c r="F23" s="136"/>
      <c r="G23" s="136"/>
      <c r="H23" s="136"/>
      <c r="I23" s="136"/>
      <c r="J23" s="136"/>
      <c r="K23" s="136"/>
      <c r="L23" s="136"/>
      <c r="M23" s="136"/>
      <c r="N23" s="136"/>
      <c r="O23" s="136"/>
      <c r="P23" s="136"/>
      <c r="Q23" s="137"/>
      <c r="R23" s="109"/>
      <c r="S23" s="109"/>
      <c r="T23" s="53"/>
      <c r="U23" s="54"/>
      <c r="V23" s="53"/>
      <c r="W23" s="54"/>
      <c r="X23" s="53"/>
      <c r="Y23" s="53"/>
      <c r="Z23" s="54"/>
      <c r="AA23" s="142"/>
      <c r="AB23" s="54"/>
      <c r="AC23" s="54"/>
      <c r="AD23" s="54"/>
      <c r="AE23" s="54"/>
      <c r="AF23" s="54"/>
      <c r="AG23" s="54"/>
      <c r="AH23" s="54"/>
      <c r="AI23" s="142"/>
      <c r="AJ23" s="104"/>
      <c r="AK23" s="104"/>
      <c r="AL23" s="106"/>
      <c r="AM23" s="104"/>
      <c r="AN23" s="104"/>
    </row>
    <row r="24" spans="1:40" ht="51" customHeight="1">
      <c r="A24" s="168" t="s">
        <v>2</v>
      </c>
      <c r="B24" s="9" t="s">
        <v>125</v>
      </c>
      <c r="C24" s="56"/>
      <c r="D24" s="78"/>
      <c r="E24" s="57"/>
      <c r="F24" s="58"/>
      <c r="G24" s="78"/>
      <c r="H24" s="57"/>
      <c r="I24" s="58"/>
      <c r="J24" s="79"/>
      <c r="K24" s="56"/>
      <c r="L24" s="58"/>
      <c r="M24" s="80">
        <f t="shared" ref="M24:M39" si="7">IF(K24="x",2,0)+IF(L24="x",1,0)</f>
        <v>0</v>
      </c>
      <c r="N24" s="56"/>
      <c r="O24" s="57"/>
      <c r="P24" s="57"/>
      <c r="Q24" s="58"/>
      <c r="R24" s="108">
        <f t="shared" si="1"/>
        <v>0</v>
      </c>
      <c r="S24" s="108"/>
      <c r="T24" s="53">
        <f t="shared" si="2"/>
        <v>0</v>
      </c>
      <c r="U24" s="53">
        <f>IF(G24="x",0,0)+IF(H24="x",1,0)+IF(I24="x",2,0)</f>
        <v>0</v>
      </c>
      <c r="V24" s="53">
        <f t="shared" si="4"/>
        <v>0</v>
      </c>
      <c r="W24" s="53"/>
      <c r="X24" s="53">
        <f>T24*M24</f>
        <v>0</v>
      </c>
      <c r="Y24" s="53">
        <f t="shared" si="6"/>
        <v>0</v>
      </c>
      <c r="Z24" s="53"/>
      <c r="AA24" s="141"/>
      <c r="AB24" s="53"/>
      <c r="AC24" s="53"/>
      <c r="AD24" s="53"/>
      <c r="AE24" s="53"/>
      <c r="AF24" s="53"/>
      <c r="AG24" s="53"/>
      <c r="AH24" s="53"/>
      <c r="AI24" s="141"/>
    </row>
    <row r="25" spans="1:40" ht="51" customHeight="1">
      <c r="A25" s="169"/>
      <c r="B25" s="11" t="s">
        <v>126</v>
      </c>
      <c r="C25" s="59"/>
      <c r="D25" s="84"/>
      <c r="E25" s="60"/>
      <c r="F25" s="61"/>
      <c r="G25" s="84"/>
      <c r="H25" s="60"/>
      <c r="I25" s="61"/>
      <c r="J25" s="85"/>
      <c r="K25" s="59"/>
      <c r="L25" s="61"/>
      <c r="M25" s="86">
        <f t="shared" si="7"/>
        <v>0</v>
      </c>
      <c r="N25" s="59"/>
      <c r="O25" s="60"/>
      <c r="P25" s="60"/>
      <c r="Q25" s="61"/>
      <c r="R25" s="108">
        <f t="shared" si="1"/>
        <v>0</v>
      </c>
      <c r="S25" s="108"/>
      <c r="T25" s="53">
        <f t="shared" si="2"/>
        <v>0</v>
      </c>
      <c r="U25" s="53">
        <f t="shared" si="3"/>
        <v>0</v>
      </c>
      <c r="V25" s="53">
        <f t="shared" si="4"/>
        <v>0</v>
      </c>
      <c r="W25" s="53"/>
      <c r="X25" s="53">
        <f t="shared" si="5"/>
        <v>0</v>
      </c>
      <c r="Y25" s="53">
        <f t="shared" si="6"/>
        <v>0</v>
      </c>
      <c r="Z25" s="53"/>
      <c r="AA25" s="141"/>
      <c r="AB25" s="53"/>
      <c r="AC25" s="53"/>
      <c r="AD25" s="53"/>
      <c r="AE25" s="53"/>
      <c r="AF25" s="53"/>
      <c r="AG25" s="53"/>
      <c r="AH25" s="53"/>
      <c r="AI25" s="141"/>
    </row>
    <row r="26" spans="1:40" ht="51" customHeight="1">
      <c r="A26" s="169"/>
      <c r="B26" s="11" t="s">
        <v>44</v>
      </c>
      <c r="C26" s="59"/>
      <c r="D26" s="84"/>
      <c r="E26" s="60"/>
      <c r="F26" s="61"/>
      <c r="G26" s="84"/>
      <c r="H26" s="60"/>
      <c r="I26" s="61"/>
      <c r="J26" s="85"/>
      <c r="K26" s="59"/>
      <c r="L26" s="61"/>
      <c r="M26" s="86">
        <f t="shared" si="7"/>
        <v>0</v>
      </c>
      <c r="N26" s="59"/>
      <c r="O26" s="60"/>
      <c r="P26" s="60"/>
      <c r="Q26" s="61"/>
      <c r="R26" s="108">
        <f t="shared" si="1"/>
        <v>0</v>
      </c>
      <c r="S26" s="108"/>
      <c r="T26" s="53">
        <f t="shared" si="2"/>
        <v>0</v>
      </c>
      <c r="U26" s="53">
        <f t="shared" si="3"/>
        <v>0</v>
      </c>
      <c r="V26" s="53">
        <f t="shared" si="4"/>
        <v>0</v>
      </c>
      <c r="W26" s="53"/>
      <c r="X26" s="53">
        <f t="shared" si="5"/>
        <v>0</v>
      </c>
      <c r="Y26" s="53">
        <f t="shared" si="6"/>
        <v>0</v>
      </c>
      <c r="Z26" s="53"/>
      <c r="AA26" s="141"/>
      <c r="AB26" s="53"/>
      <c r="AC26" s="53"/>
      <c r="AD26" s="53"/>
      <c r="AE26" s="53"/>
      <c r="AF26" s="53"/>
      <c r="AG26" s="53"/>
      <c r="AH26" s="53"/>
      <c r="AI26" s="141"/>
    </row>
    <row r="27" spans="1:40" ht="51" customHeight="1" thickBot="1">
      <c r="A27" s="170"/>
      <c r="B27" s="12" t="s">
        <v>127</v>
      </c>
      <c r="C27" s="62"/>
      <c r="D27" s="87"/>
      <c r="E27" s="63"/>
      <c r="F27" s="64"/>
      <c r="G27" s="87"/>
      <c r="H27" s="63"/>
      <c r="I27" s="64"/>
      <c r="J27" s="88"/>
      <c r="K27" s="62"/>
      <c r="L27" s="64"/>
      <c r="M27" s="89">
        <f t="shared" si="7"/>
        <v>0</v>
      </c>
      <c r="N27" s="62"/>
      <c r="O27" s="63"/>
      <c r="P27" s="63"/>
      <c r="Q27" s="64"/>
      <c r="R27" s="108">
        <f t="shared" si="1"/>
        <v>0</v>
      </c>
      <c r="S27" s="108"/>
      <c r="T27" s="53">
        <f t="shared" si="2"/>
        <v>0</v>
      </c>
      <c r="U27" s="53">
        <f t="shared" si="3"/>
        <v>0</v>
      </c>
      <c r="V27" s="53">
        <f t="shared" si="4"/>
        <v>0</v>
      </c>
      <c r="W27" s="53"/>
      <c r="X27" s="53">
        <f t="shared" si="5"/>
        <v>0</v>
      </c>
      <c r="Y27" s="53">
        <f t="shared" si="6"/>
        <v>0</v>
      </c>
      <c r="Z27" s="53"/>
      <c r="AA27" s="141"/>
      <c r="AB27" s="53"/>
      <c r="AC27" s="53"/>
      <c r="AD27" s="53"/>
      <c r="AE27" s="53"/>
      <c r="AF27" s="53"/>
      <c r="AG27" s="53"/>
      <c r="AH27" s="53"/>
      <c r="AI27" s="141"/>
    </row>
    <row r="28" spans="1:40" ht="51" customHeight="1">
      <c r="A28" s="165" t="s">
        <v>57</v>
      </c>
      <c r="B28" s="9" t="s">
        <v>128</v>
      </c>
      <c r="C28" s="56"/>
      <c r="D28" s="78"/>
      <c r="E28" s="57"/>
      <c r="F28" s="58"/>
      <c r="G28" s="78"/>
      <c r="H28" s="57"/>
      <c r="I28" s="58"/>
      <c r="J28" s="79"/>
      <c r="K28" s="56"/>
      <c r="L28" s="58"/>
      <c r="M28" s="80">
        <f t="shared" si="7"/>
        <v>0</v>
      </c>
      <c r="N28" s="56"/>
      <c r="O28" s="57"/>
      <c r="P28" s="57"/>
      <c r="Q28" s="58"/>
      <c r="R28" s="108">
        <f t="shared" si="1"/>
        <v>0</v>
      </c>
      <c r="S28" s="108"/>
      <c r="T28" s="53">
        <f t="shared" si="2"/>
        <v>0</v>
      </c>
      <c r="U28" s="53">
        <f t="shared" si="3"/>
        <v>0</v>
      </c>
      <c r="V28" s="53">
        <f t="shared" si="4"/>
        <v>0</v>
      </c>
      <c r="W28" s="53"/>
      <c r="X28" s="53">
        <f t="shared" si="5"/>
        <v>0</v>
      </c>
      <c r="Y28" s="53">
        <f t="shared" si="6"/>
        <v>0</v>
      </c>
      <c r="Z28" s="53"/>
      <c r="AA28" s="141"/>
      <c r="AB28" s="53"/>
      <c r="AC28" s="53"/>
      <c r="AD28" s="53"/>
      <c r="AE28" s="53"/>
      <c r="AF28" s="53"/>
      <c r="AG28" s="53"/>
      <c r="AH28" s="53"/>
      <c r="AI28" s="141"/>
    </row>
    <row r="29" spans="1:40" ht="51" customHeight="1">
      <c r="A29" s="166"/>
      <c r="B29" s="11" t="s">
        <v>136</v>
      </c>
      <c r="C29" s="59"/>
      <c r="D29" s="84"/>
      <c r="E29" s="60"/>
      <c r="F29" s="61"/>
      <c r="G29" s="84"/>
      <c r="H29" s="60"/>
      <c r="I29" s="61"/>
      <c r="J29" s="85"/>
      <c r="K29" s="59"/>
      <c r="L29" s="61"/>
      <c r="M29" s="86">
        <f t="shared" si="7"/>
        <v>0</v>
      </c>
      <c r="N29" s="59"/>
      <c r="O29" s="60"/>
      <c r="P29" s="60"/>
      <c r="Q29" s="61"/>
      <c r="R29" s="108">
        <f t="shared" si="1"/>
        <v>0</v>
      </c>
      <c r="S29" s="108"/>
      <c r="T29" s="53">
        <f t="shared" si="2"/>
        <v>0</v>
      </c>
      <c r="U29" s="53">
        <f t="shared" si="3"/>
        <v>0</v>
      </c>
      <c r="V29" s="53">
        <f t="shared" si="4"/>
        <v>0</v>
      </c>
      <c r="W29" s="53"/>
      <c r="X29" s="53">
        <f t="shared" si="5"/>
        <v>0</v>
      </c>
      <c r="Y29" s="53">
        <f t="shared" si="6"/>
        <v>0</v>
      </c>
      <c r="Z29" s="53"/>
      <c r="AA29" s="141"/>
      <c r="AB29" s="53"/>
      <c r="AC29" s="53"/>
      <c r="AD29" s="53"/>
      <c r="AE29" s="53"/>
      <c r="AF29" s="53"/>
      <c r="AG29" s="53"/>
      <c r="AH29" s="53"/>
      <c r="AI29" s="141"/>
    </row>
    <row r="30" spans="1:40" ht="51" customHeight="1" thickBot="1">
      <c r="A30" s="167"/>
      <c r="B30" s="12" t="s">
        <v>129</v>
      </c>
      <c r="C30" s="62"/>
      <c r="D30" s="87"/>
      <c r="E30" s="63"/>
      <c r="F30" s="64"/>
      <c r="G30" s="87"/>
      <c r="H30" s="63"/>
      <c r="I30" s="64"/>
      <c r="J30" s="88"/>
      <c r="K30" s="62"/>
      <c r="L30" s="64"/>
      <c r="M30" s="89">
        <f t="shared" si="7"/>
        <v>0</v>
      </c>
      <c r="N30" s="62"/>
      <c r="O30" s="63"/>
      <c r="P30" s="63"/>
      <c r="Q30" s="64"/>
      <c r="R30" s="108">
        <f t="shared" si="1"/>
        <v>0</v>
      </c>
      <c r="S30" s="108"/>
      <c r="T30" s="53">
        <f t="shared" si="2"/>
        <v>0</v>
      </c>
      <c r="U30" s="53">
        <f t="shared" si="3"/>
        <v>0</v>
      </c>
      <c r="V30" s="53">
        <f t="shared" si="4"/>
        <v>0</v>
      </c>
      <c r="W30" s="53"/>
      <c r="X30" s="53">
        <f t="shared" si="5"/>
        <v>0</v>
      </c>
      <c r="Y30" s="53">
        <f t="shared" si="6"/>
        <v>0</v>
      </c>
      <c r="Z30" s="53"/>
      <c r="AA30" s="141"/>
      <c r="AB30" s="53"/>
      <c r="AC30" s="53"/>
      <c r="AD30" s="53"/>
      <c r="AE30" s="53"/>
      <c r="AF30" s="53"/>
      <c r="AG30" s="53"/>
      <c r="AH30" s="53"/>
      <c r="AI30" s="141"/>
    </row>
    <row r="31" spans="1:40" ht="51" customHeight="1">
      <c r="A31" s="165" t="s">
        <v>56</v>
      </c>
      <c r="B31" s="9" t="s">
        <v>130</v>
      </c>
      <c r="C31" s="56"/>
      <c r="D31" s="78"/>
      <c r="E31" s="57"/>
      <c r="F31" s="58"/>
      <c r="G31" s="78"/>
      <c r="H31" s="57"/>
      <c r="I31" s="58"/>
      <c r="J31" s="79"/>
      <c r="K31" s="56"/>
      <c r="L31" s="58"/>
      <c r="M31" s="80">
        <f t="shared" si="7"/>
        <v>0</v>
      </c>
      <c r="N31" s="56"/>
      <c r="O31" s="57"/>
      <c r="P31" s="57"/>
      <c r="Q31" s="58"/>
      <c r="R31" s="108">
        <f t="shared" si="1"/>
        <v>0</v>
      </c>
      <c r="S31" s="108"/>
      <c r="T31" s="53">
        <f t="shared" si="2"/>
        <v>0</v>
      </c>
      <c r="U31" s="53">
        <f t="shared" si="3"/>
        <v>0</v>
      </c>
      <c r="V31" s="53">
        <f t="shared" si="4"/>
        <v>0</v>
      </c>
      <c r="W31" s="53"/>
      <c r="X31" s="53">
        <f t="shared" si="5"/>
        <v>0</v>
      </c>
      <c r="Y31" s="53">
        <f t="shared" si="6"/>
        <v>0</v>
      </c>
      <c r="Z31" s="53"/>
      <c r="AA31" s="141"/>
      <c r="AB31" s="53"/>
      <c r="AC31" s="53"/>
      <c r="AD31" s="53"/>
      <c r="AE31" s="53"/>
      <c r="AF31" s="53"/>
      <c r="AG31" s="53"/>
      <c r="AH31" s="53"/>
      <c r="AI31" s="141"/>
    </row>
    <row r="32" spans="1:40" ht="51" customHeight="1">
      <c r="A32" s="166"/>
      <c r="B32" s="11" t="s">
        <v>111</v>
      </c>
      <c r="C32" s="59"/>
      <c r="D32" s="84"/>
      <c r="E32" s="60"/>
      <c r="F32" s="61"/>
      <c r="G32" s="84"/>
      <c r="H32" s="60"/>
      <c r="I32" s="61"/>
      <c r="J32" s="85"/>
      <c r="K32" s="59"/>
      <c r="L32" s="61"/>
      <c r="M32" s="86">
        <f t="shared" si="7"/>
        <v>0</v>
      </c>
      <c r="N32" s="59"/>
      <c r="O32" s="60"/>
      <c r="P32" s="60"/>
      <c r="Q32" s="61"/>
      <c r="R32" s="108">
        <f t="shared" si="1"/>
        <v>0</v>
      </c>
      <c r="S32" s="108"/>
      <c r="T32" s="53">
        <f t="shared" si="2"/>
        <v>0</v>
      </c>
      <c r="U32" s="53">
        <f t="shared" si="3"/>
        <v>0</v>
      </c>
      <c r="V32" s="53">
        <f t="shared" si="4"/>
        <v>0</v>
      </c>
      <c r="W32" s="53"/>
      <c r="X32" s="53">
        <f t="shared" si="5"/>
        <v>0</v>
      </c>
      <c r="Y32" s="53">
        <f t="shared" si="6"/>
        <v>0</v>
      </c>
      <c r="Z32" s="53"/>
      <c r="AA32" s="141"/>
      <c r="AB32" s="53"/>
      <c r="AC32" s="53"/>
      <c r="AD32" s="53"/>
      <c r="AE32" s="53"/>
      <c r="AF32" s="53"/>
      <c r="AG32" s="53"/>
      <c r="AH32" s="53"/>
      <c r="AI32" s="141"/>
    </row>
    <row r="33" spans="1:40" ht="51" customHeight="1" thickBot="1">
      <c r="A33" s="167"/>
      <c r="B33" s="12" t="s">
        <v>131</v>
      </c>
      <c r="C33" s="62"/>
      <c r="D33" s="87"/>
      <c r="E33" s="63"/>
      <c r="F33" s="64"/>
      <c r="G33" s="87"/>
      <c r="H33" s="63"/>
      <c r="I33" s="64"/>
      <c r="J33" s="88"/>
      <c r="K33" s="62"/>
      <c r="L33" s="64"/>
      <c r="M33" s="89">
        <f t="shared" si="7"/>
        <v>0</v>
      </c>
      <c r="N33" s="62"/>
      <c r="O33" s="63"/>
      <c r="P33" s="63"/>
      <c r="Q33" s="64"/>
      <c r="R33" s="108">
        <f t="shared" si="1"/>
        <v>0</v>
      </c>
      <c r="S33" s="108"/>
      <c r="T33" s="53">
        <f t="shared" si="2"/>
        <v>0</v>
      </c>
      <c r="U33" s="53">
        <f t="shared" si="3"/>
        <v>0</v>
      </c>
      <c r="V33" s="53">
        <f t="shared" si="4"/>
        <v>0</v>
      </c>
      <c r="W33" s="53"/>
      <c r="X33" s="53">
        <f t="shared" si="5"/>
        <v>0</v>
      </c>
      <c r="Y33" s="53">
        <f t="shared" si="6"/>
        <v>0</v>
      </c>
      <c r="Z33" s="53"/>
      <c r="AA33" s="141"/>
      <c r="AB33" s="53"/>
      <c r="AC33" s="53"/>
      <c r="AD33" s="53"/>
      <c r="AE33" s="53"/>
      <c r="AF33" s="53"/>
      <c r="AG33" s="53"/>
      <c r="AH33" s="53"/>
      <c r="AI33" s="141"/>
    </row>
    <row r="34" spans="1:40" ht="51" customHeight="1">
      <c r="A34" s="166" t="s">
        <v>58</v>
      </c>
      <c r="B34" s="15" t="s">
        <v>132</v>
      </c>
      <c r="C34" s="65"/>
      <c r="D34" s="81"/>
      <c r="E34" s="66"/>
      <c r="F34" s="67"/>
      <c r="G34" s="81"/>
      <c r="H34" s="66"/>
      <c r="I34" s="67"/>
      <c r="J34" s="82"/>
      <c r="K34" s="65"/>
      <c r="L34" s="67"/>
      <c r="M34" s="83">
        <f t="shared" si="7"/>
        <v>0</v>
      </c>
      <c r="N34" s="65"/>
      <c r="O34" s="66"/>
      <c r="P34" s="66"/>
      <c r="Q34" s="67"/>
      <c r="R34" s="108">
        <f t="shared" si="1"/>
        <v>0</v>
      </c>
      <c r="S34" s="108"/>
      <c r="T34" s="53">
        <f t="shared" si="2"/>
        <v>0</v>
      </c>
      <c r="U34" s="53">
        <f t="shared" si="3"/>
        <v>0</v>
      </c>
      <c r="V34" s="53">
        <f t="shared" si="4"/>
        <v>0</v>
      </c>
      <c r="W34" s="53"/>
      <c r="X34" s="53">
        <f t="shared" si="5"/>
        <v>0</v>
      </c>
      <c r="Y34" s="53">
        <f t="shared" si="6"/>
        <v>0</v>
      </c>
      <c r="Z34" s="53"/>
      <c r="AA34" s="141"/>
      <c r="AB34" s="53"/>
      <c r="AC34" s="53"/>
      <c r="AD34" s="53"/>
      <c r="AE34" s="53"/>
      <c r="AF34" s="53"/>
      <c r="AG34" s="53"/>
      <c r="AH34" s="53"/>
      <c r="AI34" s="141"/>
    </row>
    <row r="35" spans="1:40" ht="51" customHeight="1">
      <c r="A35" s="166"/>
      <c r="B35" s="14" t="s">
        <v>43</v>
      </c>
      <c r="C35" s="59"/>
      <c r="D35" s="84"/>
      <c r="E35" s="60"/>
      <c r="F35" s="61"/>
      <c r="G35" s="84"/>
      <c r="H35" s="60"/>
      <c r="I35" s="61"/>
      <c r="J35" s="85"/>
      <c r="K35" s="59"/>
      <c r="L35" s="61"/>
      <c r="M35" s="86">
        <f t="shared" si="7"/>
        <v>0</v>
      </c>
      <c r="N35" s="59"/>
      <c r="O35" s="60"/>
      <c r="P35" s="60"/>
      <c r="Q35" s="61"/>
      <c r="R35" s="108">
        <f t="shared" si="1"/>
        <v>0</v>
      </c>
      <c r="S35" s="108"/>
      <c r="T35" s="53">
        <f t="shared" si="2"/>
        <v>0</v>
      </c>
      <c r="U35" s="53">
        <f t="shared" si="3"/>
        <v>0</v>
      </c>
      <c r="V35" s="53">
        <f t="shared" si="4"/>
        <v>0</v>
      </c>
      <c r="W35" s="53"/>
      <c r="X35" s="53">
        <f t="shared" si="5"/>
        <v>0</v>
      </c>
      <c r="Y35" s="53">
        <f t="shared" si="6"/>
        <v>0</v>
      </c>
      <c r="Z35" s="53"/>
      <c r="AA35" s="141"/>
      <c r="AB35" s="53"/>
      <c r="AC35" s="53"/>
      <c r="AD35" s="53"/>
      <c r="AE35" s="53"/>
      <c r="AF35" s="53"/>
      <c r="AG35" s="53"/>
      <c r="AH35" s="53"/>
      <c r="AI35" s="141"/>
    </row>
    <row r="36" spans="1:40" ht="51" customHeight="1" thickBot="1">
      <c r="A36" s="166"/>
      <c r="B36" s="35" t="s">
        <v>61</v>
      </c>
      <c r="C36" s="95"/>
      <c r="D36" s="98"/>
      <c r="E36" s="96"/>
      <c r="F36" s="97"/>
      <c r="G36" s="98"/>
      <c r="H36" s="96"/>
      <c r="I36" s="97"/>
      <c r="J36" s="99"/>
      <c r="K36" s="95"/>
      <c r="L36" s="97"/>
      <c r="M36" s="100">
        <f t="shared" si="7"/>
        <v>0</v>
      </c>
      <c r="N36" s="95"/>
      <c r="O36" s="96"/>
      <c r="P36" s="96"/>
      <c r="Q36" s="97"/>
      <c r="R36" s="108">
        <f t="shared" si="1"/>
        <v>0</v>
      </c>
      <c r="S36" s="108"/>
      <c r="T36" s="53">
        <f t="shared" si="2"/>
        <v>0</v>
      </c>
      <c r="U36" s="53">
        <f t="shared" si="3"/>
        <v>0</v>
      </c>
      <c r="V36" s="53">
        <f t="shared" si="4"/>
        <v>0</v>
      </c>
      <c r="W36" s="53"/>
      <c r="X36" s="53">
        <f t="shared" si="5"/>
        <v>0</v>
      </c>
      <c r="Y36" s="53">
        <f t="shared" si="6"/>
        <v>0</v>
      </c>
      <c r="Z36" s="53"/>
      <c r="AA36" s="141"/>
      <c r="AB36" s="53"/>
      <c r="AC36" s="53"/>
      <c r="AD36" s="53"/>
      <c r="AE36" s="53"/>
      <c r="AF36" s="53"/>
      <c r="AG36" s="53"/>
      <c r="AH36" s="53"/>
      <c r="AI36" s="141"/>
    </row>
    <row r="37" spans="1:40" ht="51" customHeight="1">
      <c r="A37" s="165" t="s">
        <v>59</v>
      </c>
      <c r="B37" s="9" t="s">
        <v>133</v>
      </c>
      <c r="C37" s="56"/>
      <c r="D37" s="78"/>
      <c r="E37" s="57"/>
      <c r="F37" s="58"/>
      <c r="G37" s="78"/>
      <c r="H37" s="57"/>
      <c r="I37" s="58"/>
      <c r="J37" s="79"/>
      <c r="K37" s="56"/>
      <c r="L37" s="58"/>
      <c r="M37" s="80">
        <f t="shared" si="7"/>
        <v>0</v>
      </c>
      <c r="N37" s="56"/>
      <c r="O37" s="57"/>
      <c r="P37" s="57"/>
      <c r="Q37" s="58"/>
      <c r="R37" s="108">
        <f t="shared" si="1"/>
        <v>0</v>
      </c>
      <c r="S37" s="108"/>
      <c r="T37" s="53">
        <f t="shared" si="2"/>
        <v>0</v>
      </c>
      <c r="U37" s="53">
        <f t="shared" si="3"/>
        <v>0</v>
      </c>
      <c r="V37" s="53">
        <f t="shared" si="4"/>
        <v>0</v>
      </c>
      <c r="W37" s="53"/>
      <c r="X37" s="53">
        <f t="shared" si="5"/>
        <v>0</v>
      </c>
      <c r="Y37" s="53">
        <f t="shared" si="6"/>
        <v>0</v>
      </c>
      <c r="Z37" s="53"/>
      <c r="AA37" s="141"/>
      <c r="AB37" s="53"/>
      <c r="AC37" s="53"/>
      <c r="AD37" s="53"/>
      <c r="AE37" s="53"/>
      <c r="AF37" s="53"/>
      <c r="AG37" s="53"/>
      <c r="AH37" s="53"/>
      <c r="AI37" s="141"/>
    </row>
    <row r="38" spans="1:40" ht="51" customHeight="1">
      <c r="A38" s="166"/>
      <c r="B38" s="11" t="s">
        <v>134</v>
      </c>
      <c r="C38" s="59"/>
      <c r="D38" s="84"/>
      <c r="E38" s="60"/>
      <c r="F38" s="61"/>
      <c r="G38" s="84"/>
      <c r="H38" s="60"/>
      <c r="I38" s="61"/>
      <c r="J38" s="85"/>
      <c r="K38" s="59"/>
      <c r="L38" s="61"/>
      <c r="M38" s="86">
        <f t="shared" si="7"/>
        <v>0</v>
      </c>
      <c r="N38" s="59"/>
      <c r="O38" s="60"/>
      <c r="P38" s="60"/>
      <c r="Q38" s="61"/>
      <c r="R38" s="108">
        <f t="shared" si="1"/>
        <v>0</v>
      </c>
      <c r="S38" s="108"/>
      <c r="T38" s="53">
        <f t="shared" si="2"/>
        <v>0</v>
      </c>
      <c r="U38" s="53">
        <f t="shared" si="3"/>
        <v>0</v>
      </c>
      <c r="V38" s="53">
        <f t="shared" si="4"/>
        <v>0</v>
      </c>
      <c r="W38" s="53"/>
      <c r="X38" s="53">
        <f t="shared" si="5"/>
        <v>0</v>
      </c>
      <c r="Y38" s="53">
        <f t="shared" si="6"/>
        <v>0</v>
      </c>
      <c r="Z38" s="53"/>
      <c r="AA38" s="141"/>
      <c r="AB38" s="53"/>
      <c r="AC38" s="53"/>
      <c r="AD38" s="53"/>
      <c r="AE38" s="53"/>
      <c r="AF38" s="53"/>
      <c r="AG38" s="53"/>
      <c r="AH38" s="53"/>
      <c r="AI38" s="141"/>
    </row>
    <row r="39" spans="1:40" ht="51" customHeight="1" thickBot="1">
      <c r="A39" s="167"/>
      <c r="B39" s="36" t="s">
        <v>135</v>
      </c>
      <c r="C39" s="62"/>
      <c r="D39" s="87"/>
      <c r="E39" s="63"/>
      <c r="F39" s="64"/>
      <c r="G39" s="87"/>
      <c r="H39" s="63"/>
      <c r="I39" s="64"/>
      <c r="J39" s="88"/>
      <c r="K39" s="62"/>
      <c r="L39" s="64"/>
      <c r="M39" s="89">
        <f t="shared" si="7"/>
        <v>0</v>
      </c>
      <c r="N39" s="62"/>
      <c r="O39" s="63"/>
      <c r="P39" s="63"/>
      <c r="Q39" s="64"/>
      <c r="R39" s="108">
        <f t="shared" si="1"/>
        <v>0</v>
      </c>
      <c r="S39" s="108"/>
      <c r="T39" s="53">
        <f t="shared" si="2"/>
        <v>0</v>
      </c>
      <c r="U39" s="53">
        <f t="shared" si="3"/>
        <v>0</v>
      </c>
      <c r="V39" s="53">
        <f>T39+U39</f>
        <v>0</v>
      </c>
      <c r="W39" s="53"/>
      <c r="X39" s="53">
        <f>T39*M39</f>
        <v>0</v>
      </c>
      <c r="Y39" s="53">
        <f>V39*R39</f>
        <v>0</v>
      </c>
      <c r="Z39" s="53"/>
      <c r="AA39" s="141"/>
      <c r="AB39" s="53"/>
      <c r="AC39" s="53"/>
      <c r="AD39" s="53"/>
      <c r="AE39" s="53"/>
      <c r="AF39" s="53"/>
      <c r="AG39" s="53"/>
      <c r="AH39" s="53"/>
      <c r="AI39" s="141"/>
    </row>
    <row r="40" spans="1:40" s="3" customFormat="1">
      <c r="K40" s="4"/>
      <c r="L40" s="4"/>
      <c r="M40" s="4"/>
      <c r="R40" s="107"/>
      <c r="S40" s="107"/>
      <c r="T40" s="107"/>
      <c r="U40" s="107"/>
      <c r="V40" s="107"/>
      <c r="W40" s="107"/>
      <c r="X40" s="107"/>
      <c r="Y40" s="107"/>
      <c r="Z40" s="107"/>
      <c r="AA40" s="102"/>
      <c r="AB40" s="107"/>
      <c r="AC40" s="107"/>
      <c r="AD40" s="107"/>
      <c r="AE40" s="107"/>
      <c r="AF40" s="107"/>
      <c r="AG40" s="107"/>
      <c r="AH40" s="107"/>
      <c r="AI40" s="102"/>
      <c r="AJ40" s="102"/>
      <c r="AK40" s="102"/>
      <c r="AL40" s="107"/>
      <c r="AM40" s="102"/>
      <c r="AN40" s="102"/>
    </row>
    <row r="41" spans="1:40" s="3" customFormat="1">
      <c r="K41" s="4"/>
      <c r="L41" s="4"/>
      <c r="M41" s="4"/>
      <c r="R41" s="107"/>
      <c r="S41" s="107"/>
      <c r="T41" s="107"/>
      <c r="U41" s="107"/>
      <c r="V41" s="107"/>
      <c r="W41" s="107"/>
      <c r="X41" s="107"/>
      <c r="Y41" s="107"/>
      <c r="Z41" s="107"/>
      <c r="AA41" s="102"/>
      <c r="AB41" s="107"/>
      <c r="AC41" s="107"/>
      <c r="AD41" s="107"/>
      <c r="AE41" s="107"/>
      <c r="AF41" s="107"/>
      <c r="AG41" s="107"/>
      <c r="AH41" s="107"/>
      <c r="AI41" s="102"/>
      <c r="AJ41" s="102"/>
      <c r="AK41" s="102"/>
      <c r="AL41" s="107"/>
      <c r="AM41" s="102"/>
      <c r="AN41" s="102"/>
    </row>
    <row r="42" spans="1:40" s="3" customFormat="1">
      <c r="K42" s="4"/>
      <c r="L42" s="4"/>
      <c r="M42" s="4"/>
      <c r="R42" s="107"/>
      <c r="S42" s="107"/>
      <c r="T42" s="107"/>
      <c r="U42" s="107"/>
      <c r="V42" s="107"/>
      <c r="W42" s="107"/>
      <c r="X42" s="107"/>
      <c r="Y42" s="107"/>
      <c r="Z42" s="107"/>
      <c r="AA42" s="102"/>
      <c r="AB42" s="107"/>
      <c r="AC42" s="107"/>
      <c r="AD42" s="107"/>
      <c r="AE42" s="107"/>
      <c r="AF42" s="107"/>
      <c r="AG42" s="107"/>
      <c r="AH42" s="107"/>
      <c r="AI42" s="102"/>
      <c r="AJ42" s="102"/>
      <c r="AK42" s="102"/>
      <c r="AL42" s="107"/>
      <c r="AM42" s="102"/>
      <c r="AN42" s="102"/>
    </row>
    <row r="43" spans="1:40" s="3" customFormat="1">
      <c r="K43" s="4"/>
      <c r="L43" s="4"/>
      <c r="M43" s="4"/>
      <c r="R43" s="107"/>
      <c r="S43" s="107"/>
      <c r="T43" s="107"/>
      <c r="U43" s="107"/>
      <c r="V43" s="107"/>
      <c r="W43" s="107"/>
      <c r="X43" s="107"/>
      <c r="Y43" s="107"/>
      <c r="Z43" s="107"/>
      <c r="AA43" s="102"/>
      <c r="AB43" s="107"/>
      <c r="AC43" s="107"/>
      <c r="AD43" s="107"/>
      <c r="AE43" s="107"/>
      <c r="AF43" s="107"/>
      <c r="AG43" s="107"/>
      <c r="AH43" s="107"/>
      <c r="AI43" s="102"/>
      <c r="AJ43" s="102"/>
      <c r="AK43" s="102"/>
      <c r="AL43" s="107"/>
      <c r="AM43" s="102"/>
      <c r="AN43" s="102"/>
    </row>
    <row r="44" spans="1:40" s="3" customFormat="1">
      <c r="K44" s="4"/>
      <c r="L44" s="4"/>
      <c r="M44" s="4"/>
      <c r="R44" s="107"/>
      <c r="S44" s="107"/>
      <c r="T44" s="107"/>
      <c r="U44" s="107"/>
      <c r="V44" s="107"/>
      <c r="W44" s="107"/>
      <c r="X44" s="107"/>
      <c r="Y44" s="107"/>
      <c r="Z44" s="107"/>
      <c r="AA44" s="102"/>
      <c r="AB44" s="107"/>
      <c r="AC44" s="107"/>
      <c r="AD44" s="107"/>
      <c r="AE44" s="107"/>
      <c r="AF44" s="107"/>
      <c r="AG44" s="107"/>
      <c r="AH44" s="107"/>
      <c r="AI44" s="102"/>
      <c r="AJ44" s="102"/>
      <c r="AK44" s="102"/>
      <c r="AL44" s="107"/>
      <c r="AM44" s="102"/>
      <c r="AN44" s="102"/>
    </row>
    <row r="45" spans="1:40" s="3" customFormat="1">
      <c r="K45" s="4"/>
      <c r="L45" s="4"/>
      <c r="M45" s="4"/>
      <c r="R45" s="107"/>
      <c r="S45" s="107"/>
      <c r="T45" s="107"/>
      <c r="U45" s="107"/>
      <c r="V45" s="107"/>
      <c r="W45" s="107"/>
      <c r="X45" s="107"/>
      <c r="Y45" s="107"/>
      <c r="Z45" s="107"/>
      <c r="AA45" s="102"/>
      <c r="AB45" s="107"/>
      <c r="AC45" s="107"/>
      <c r="AD45" s="107"/>
      <c r="AE45" s="107"/>
      <c r="AF45" s="107"/>
      <c r="AG45" s="107"/>
      <c r="AH45" s="107"/>
      <c r="AI45" s="102"/>
      <c r="AJ45" s="102"/>
      <c r="AK45" s="102"/>
      <c r="AL45" s="107"/>
      <c r="AM45" s="102"/>
      <c r="AN45" s="102"/>
    </row>
    <row r="46" spans="1:40" s="3" customFormat="1">
      <c r="K46" s="4"/>
      <c r="L46" s="4"/>
      <c r="M46" s="4"/>
      <c r="R46" s="107"/>
      <c r="S46" s="107"/>
      <c r="T46" s="107"/>
      <c r="U46" s="107"/>
      <c r="V46" s="107"/>
      <c r="W46" s="107"/>
      <c r="X46" s="107"/>
      <c r="Y46" s="107"/>
      <c r="Z46" s="107"/>
      <c r="AA46" s="102"/>
      <c r="AB46" s="107"/>
      <c r="AC46" s="107"/>
      <c r="AD46" s="107"/>
      <c r="AE46" s="107"/>
      <c r="AF46" s="107"/>
      <c r="AG46" s="107"/>
      <c r="AH46" s="107"/>
      <c r="AI46" s="102"/>
      <c r="AJ46" s="102"/>
      <c r="AK46" s="102"/>
      <c r="AL46" s="107"/>
      <c r="AM46" s="102"/>
      <c r="AN46" s="102"/>
    </row>
    <row r="47" spans="1:40" s="3" customFormat="1">
      <c r="K47" s="4"/>
      <c r="L47" s="4"/>
      <c r="M47" s="4"/>
      <c r="R47" s="107"/>
      <c r="S47" s="107"/>
      <c r="T47" s="107"/>
      <c r="U47" s="107"/>
      <c r="V47" s="107"/>
      <c r="W47" s="107"/>
      <c r="X47" s="107"/>
      <c r="Y47" s="107"/>
      <c r="Z47" s="107"/>
      <c r="AA47" s="102"/>
      <c r="AB47" s="107"/>
      <c r="AC47" s="107"/>
      <c r="AD47" s="107"/>
      <c r="AE47" s="107"/>
      <c r="AF47" s="107"/>
      <c r="AG47" s="107"/>
      <c r="AH47" s="107"/>
      <c r="AI47" s="102"/>
      <c r="AJ47" s="102"/>
      <c r="AK47" s="102"/>
      <c r="AL47" s="107"/>
      <c r="AM47" s="102"/>
      <c r="AN47" s="102"/>
    </row>
    <row r="48" spans="1:40" s="3" customFormat="1">
      <c r="K48" s="4"/>
      <c r="L48" s="4"/>
      <c r="M48" s="4"/>
      <c r="R48" s="107"/>
      <c r="S48" s="107"/>
      <c r="T48" s="107"/>
      <c r="U48" s="107"/>
      <c r="V48" s="107"/>
      <c r="W48" s="107"/>
      <c r="X48" s="107"/>
      <c r="Y48" s="107"/>
      <c r="Z48" s="107"/>
      <c r="AA48" s="102"/>
      <c r="AB48" s="107"/>
      <c r="AC48" s="107"/>
      <c r="AD48" s="107"/>
      <c r="AE48" s="107"/>
      <c r="AF48" s="107"/>
      <c r="AG48" s="107"/>
      <c r="AH48" s="107"/>
      <c r="AI48" s="102"/>
      <c r="AJ48" s="102"/>
      <c r="AK48" s="102"/>
      <c r="AL48" s="107"/>
      <c r="AM48" s="102"/>
      <c r="AN48" s="102"/>
    </row>
    <row r="49" spans="11:40" s="3" customFormat="1">
      <c r="K49" s="4"/>
      <c r="L49" s="4"/>
      <c r="M49" s="4"/>
      <c r="R49" s="107"/>
      <c r="S49" s="107"/>
      <c r="T49" s="107"/>
      <c r="U49" s="107"/>
      <c r="V49" s="107"/>
      <c r="W49" s="107"/>
      <c r="X49" s="107"/>
      <c r="Y49" s="107"/>
      <c r="Z49" s="107"/>
      <c r="AA49" s="102"/>
      <c r="AB49" s="107"/>
      <c r="AC49" s="107"/>
      <c r="AD49" s="107"/>
      <c r="AE49" s="107"/>
      <c r="AF49" s="107"/>
      <c r="AG49" s="107"/>
      <c r="AH49" s="107"/>
      <c r="AI49" s="102"/>
      <c r="AJ49" s="102"/>
      <c r="AK49" s="102"/>
      <c r="AL49" s="107"/>
      <c r="AM49" s="102"/>
      <c r="AN49" s="102"/>
    </row>
    <row r="50" spans="11:40" s="3" customFormat="1">
      <c r="K50" s="4"/>
      <c r="L50" s="4"/>
      <c r="M50" s="4"/>
      <c r="R50" s="107"/>
      <c r="S50" s="107"/>
      <c r="T50" s="107"/>
      <c r="U50" s="107"/>
      <c r="V50" s="107"/>
      <c r="W50" s="107"/>
      <c r="X50" s="107"/>
      <c r="Y50" s="107"/>
      <c r="Z50" s="107"/>
      <c r="AA50" s="102"/>
      <c r="AB50" s="107"/>
      <c r="AC50" s="107"/>
      <c r="AD50" s="107"/>
      <c r="AE50" s="107"/>
      <c r="AF50" s="107"/>
      <c r="AG50" s="107"/>
      <c r="AH50" s="107"/>
      <c r="AI50" s="102"/>
      <c r="AJ50" s="102"/>
      <c r="AK50" s="102"/>
      <c r="AL50" s="107"/>
      <c r="AM50" s="102"/>
      <c r="AN50" s="102"/>
    </row>
    <row r="51" spans="11:40" s="3" customFormat="1">
      <c r="K51" s="4"/>
      <c r="L51" s="4"/>
      <c r="M51" s="4"/>
      <c r="R51" s="107"/>
      <c r="S51" s="107"/>
      <c r="T51" s="107"/>
      <c r="U51" s="107"/>
      <c r="V51" s="107"/>
      <c r="W51" s="107"/>
      <c r="X51" s="107"/>
      <c r="Y51" s="107"/>
      <c r="Z51" s="107"/>
      <c r="AA51" s="102"/>
      <c r="AB51" s="107"/>
      <c r="AC51" s="107"/>
      <c r="AD51" s="107"/>
      <c r="AE51" s="107"/>
      <c r="AF51" s="107"/>
      <c r="AG51" s="107"/>
      <c r="AH51" s="107"/>
      <c r="AI51" s="102"/>
      <c r="AJ51" s="102"/>
      <c r="AK51" s="102"/>
      <c r="AL51" s="107"/>
      <c r="AM51" s="102"/>
      <c r="AN51" s="102"/>
    </row>
    <row r="52" spans="11:40" s="3" customFormat="1">
      <c r="K52" s="4"/>
      <c r="L52" s="4"/>
      <c r="M52" s="4"/>
      <c r="R52" s="107"/>
      <c r="S52" s="107"/>
      <c r="T52" s="107"/>
      <c r="U52" s="107"/>
      <c r="V52" s="107"/>
      <c r="W52" s="107"/>
      <c r="X52" s="107"/>
      <c r="Y52" s="107"/>
      <c r="Z52" s="107"/>
      <c r="AA52" s="102"/>
      <c r="AB52" s="107"/>
      <c r="AC52" s="107"/>
      <c r="AD52" s="107"/>
      <c r="AE52" s="107"/>
      <c r="AF52" s="107"/>
      <c r="AG52" s="107"/>
      <c r="AH52" s="107"/>
      <c r="AI52" s="102"/>
      <c r="AJ52" s="102"/>
      <c r="AK52" s="102"/>
      <c r="AL52" s="107"/>
      <c r="AM52" s="102"/>
      <c r="AN52" s="102"/>
    </row>
    <row r="53" spans="11:40" s="3" customFormat="1">
      <c r="K53" s="4"/>
      <c r="L53" s="4"/>
      <c r="M53" s="4"/>
      <c r="R53" s="107"/>
      <c r="S53" s="107"/>
      <c r="T53" s="107"/>
      <c r="U53" s="107"/>
      <c r="V53" s="107"/>
      <c r="W53" s="107"/>
      <c r="X53" s="107"/>
      <c r="Y53" s="107"/>
      <c r="Z53" s="107"/>
      <c r="AA53" s="102"/>
      <c r="AB53" s="107"/>
      <c r="AC53" s="107"/>
      <c r="AD53" s="107"/>
      <c r="AE53" s="107"/>
      <c r="AF53" s="107"/>
      <c r="AG53" s="107"/>
      <c r="AH53" s="107"/>
      <c r="AI53" s="102"/>
      <c r="AJ53" s="102"/>
      <c r="AK53" s="102"/>
      <c r="AL53" s="107"/>
      <c r="AM53" s="102"/>
      <c r="AN53" s="102"/>
    </row>
    <row r="54" spans="11:40" s="3" customFormat="1">
      <c r="K54" s="4"/>
      <c r="L54" s="4"/>
      <c r="M54" s="4"/>
      <c r="R54" s="107"/>
      <c r="S54" s="107"/>
      <c r="T54" s="107"/>
      <c r="U54" s="107"/>
      <c r="V54" s="107"/>
      <c r="W54" s="107"/>
      <c r="X54" s="107"/>
      <c r="Y54" s="107"/>
      <c r="Z54" s="107"/>
      <c r="AA54" s="102"/>
      <c r="AB54" s="107"/>
      <c r="AC54" s="107"/>
      <c r="AD54" s="107"/>
      <c r="AE54" s="107"/>
      <c r="AF54" s="107"/>
      <c r="AG54" s="107"/>
      <c r="AH54" s="107"/>
      <c r="AI54" s="102"/>
      <c r="AJ54" s="102"/>
      <c r="AK54" s="102"/>
      <c r="AL54" s="107"/>
      <c r="AM54" s="102"/>
      <c r="AN54" s="102"/>
    </row>
    <row r="55" spans="11:40" s="3" customFormat="1">
      <c r="K55" s="4"/>
      <c r="L55" s="4"/>
      <c r="M55" s="4"/>
      <c r="R55" s="107"/>
      <c r="S55" s="107"/>
      <c r="T55" s="107"/>
      <c r="U55" s="107"/>
      <c r="V55" s="107"/>
      <c r="W55" s="107"/>
      <c r="X55" s="107"/>
      <c r="Y55" s="107"/>
      <c r="Z55" s="107"/>
      <c r="AA55" s="102"/>
      <c r="AB55" s="107"/>
      <c r="AC55" s="107"/>
      <c r="AD55" s="107"/>
      <c r="AE55" s="107"/>
      <c r="AF55" s="107"/>
      <c r="AG55" s="107"/>
      <c r="AH55" s="107"/>
      <c r="AI55" s="102"/>
      <c r="AJ55" s="102"/>
      <c r="AK55" s="102"/>
      <c r="AL55" s="107"/>
      <c r="AM55" s="102"/>
      <c r="AN55" s="102"/>
    </row>
    <row r="56" spans="11:40" s="3" customFormat="1">
      <c r="K56" s="4"/>
      <c r="L56" s="4"/>
      <c r="M56" s="4"/>
      <c r="R56" s="107"/>
      <c r="S56" s="107"/>
      <c r="T56" s="107"/>
      <c r="U56" s="107"/>
      <c r="V56" s="107"/>
      <c r="W56" s="107"/>
      <c r="X56" s="107"/>
      <c r="Y56" s="107"/>
      <c r="Z56" s="107"/>
      <c r="AA56" s="102"/>
      <c r="AB56" s="107"/>
      <c r="AC56" s="107"/>
      <c r="AD56" s="107"/>
      <c r="AE56" s="107"/>
      <c r="AF56" s="107"/>
      <c r="AG56" s="107"/>
      <c r="AH56" s="107"/>
      <c r="AI56" s="102"/>
      <c r="AJ56" s="102"/>
      <c r="AK56" s="102"/>
      <c r="AL56" s="107"/>
      <c r="AM56" s="102"/>
      <c r="AN56" s="102"/>
    </row>
    <row r="57" spans="11:40" s="3" customFormat="1">
      <c r="K57" s="4"/>
      <c r="L57" s="4"/>
      <c r="M57" s="4"/>
      <c r="R57" s="107"/>
      <c r="S57" s="107"/>
      <c r="T57" s="107"/>
      <c r="U57" s="107"/>
      <c r="V57" s="107"/>
      <c r="W57" s="107"/>
      <c r="X57" s="107"/>
      <c r="Y57" s="107"/>
      <c r="Z57" s="107"/>
      <c r="AA57" s="102"/>
      <c r="AB57" s="107"/>
      <c r="AC57" s="107"/>
      <c r="AD57" s="107"/>
      <c r="AE57" s="107"/>
      <c r="AF57" s="107"/>
      <c r="AG57" s="107"/>
      <c r="AH57" s="107"/>
      <c r="AI57" s="102"/>
      <c r="AJ57" s="102"/>
      <c r="AK57" s="102"/>
      <c r="AL57" s="107"/>
      <c r="AM57" s="102"/>
      <c r="AN57" s="102"/>
    </row>
    <row r="58" spans="11:40" s="3" customFormat="1">
      <c r="K58" s="4"/>
      <c r="L58" s="4"/>
      <c r="M58" s="4"/>
      <c r="R58" s="107"/>
      <c r="S58" s="107"/>
      <c r="T58" s="107"/>
      <c r="U58" s="107"/>
      <c r="V58" s="107"/>
      <c r="W58" s="107"/>
      <c r="X58" s="107"/>
      <c r="Y58" s="107"/>
      <c r="Z58" s="107"/>
      <c r="AA58" s="102"/>
      <c r="AB58" s="107"/>
      <c r="AC58" s="107"/>
      <c r="AD58" s="107"/>
      <c r="AE58" s="107"/>
      <c r="AF58" s="107"/>
      <c r="AG58" s="107"/>
      <c r="AH58" s="107"/>
      <c r="AI58" s="102"/>
      <c r="AJ58" s="102"/>
      <c r="AK58" s="102"/>
      <c r="AL58" s="107"/>
      <c r="AM58" s="102"/>
      <c r="AN58" s="102"/>
    </row>
    <row r="59" spans="11:40" s="3" customFormat="1">
      <c r="K59" s="4"/>
      <c r="L59" s="4"/>
      <c r="M59" s="4"/>
      <c r="R59" s="107"/>
      <c r="S59" s="107"/>
      <c r="T59" s="107"/>
      <c r="U59" s="107"/>
      <c r="V59" s="107"/>
      <c r="W59" s="107"/>
      <c r="X59" s="107"/>
      <c r="Y59" s="107"/>
      <c r="Z59" s="107"/>
      <c r="AA59" s="102"/>
      <c r="AB59" s="107"/>
      <c r="AC59" s="107"/>
      <c r="AD59" s="107"/>
      <c r="AE59" s="107"/>
      <c r="AF59" s="107"/>
      <c r="AG59" s="107"/>
      <c r="AH59" s="107"/>
      <c r="AI59" s="102"/>
      <c r="AJ59" s="102"/>
      <c r="AK59" s="102"/>
      <c r="AL59" s="107"/>
      <c r="AM59" s="102"/>
      <c r="AN59" s="102"/>
    </row>
    <row r="60" spans="11:40" s="3" customFormat="1">
      <c r="K60" s="4"/>
      <c r="L60" s="4"/>
      <c r="M60" s="4"/>
      <c r="R60" s="107"/>
      <c r="S60" s="107"/>
      <c r="T60" s="107"/>
      <c r="U60" s="107"/>
      <c r="V60" s="107"/>
      <c r="W60" s="107"/>
      <c r="X60" s="107"/>
      <c r="Y60" s="107"/>
      <c r="Z60" s="107"/>
      <c r="AA60" s="102"/>
      <c r="AB60" s="107"/>
      <c r="AC60" s="107"/>
      <c r="AD60" s="107"/>
      <c r="AE60" s="107"/>
      <c r="AF60" s="107"/>
      <c r="AG60" s="107"/>
      <c r="AH60" s="107"/>
      <c r="AI60" s="102"/>
      <c r="AJ60" s="102"/>
      <c r="AK60" s="102"/>
      <c r="AL60" s="107"/>
      <c r="AM60" s="102"/>
      <c r="AN60" s="102"/>
    </row>
    <row r="61" spans="11:40" s="3" customFormat="1">
      <c r="K61" s="4"/>
      <c r="L61" s="4"/>
      <c r="M61" s="4"/>
      <c r="R61" s="107"/>
      <c r="S61" s="107"/>
      <c r="T61" s="107"/>
      <c r="U61" s="107"/>
      <c r="V61" s="107"/>
      <c r="W61" s="107"/>
      <c r="X61" s="107"/>
      <c r="Y61" s="107"/>
      <c r="Z61" s="107"/>
      <c r="AA61" s="102"/>
      <c r="AB61" s="107"/>
      <c r="AC61" s="107"/>
      <c r="AD61" s="107"/>
      <c r="AE61" s="107"/>
      <c r="AF61" s="107"/>
      <c r="AG61" s="107"/>
      <c r="AH61" s="107"/>
      <c r="AI61" s="102"/>
      <c r="AJ61" s="102"/>
      <c r="AK61" s="102"/>
      <c r="AL61" s="107"/>
      <c r="AM61" s="102"/>
      <c r="AN61" s="102"/>
    </row>
    <row r="62" spans="11:40" s="3" customFormat="1">
      <c r="K62" s="4"/>
      <c r="L62" s="4"/>
      <c r="M62" s="4"/>
      <c r="R62" s="107"/>
      <c r="S62" s="107"/>
      <c r="T62" s="107"/>
      <c r="U62" s="107"/>
      <c r="V62" s="107"/>
      <c r="W62" s="107"/>
      <c r="X62" s="107"/>
      <c r="Y62" s="107"/>
      <c r="Z62" s="107"/>
      <c r="AA62" s="102"/>
      <c r="AB62" s="107"/>
      <c r="AC62" s="107"/>
      <c r="AD62" s="107"/>
      <c r="AE62" s="107"/>
      <c r="AF62" s="107"/>
      <c r="AG62" s="107"/>
      <c r="AH62" s="107"/>
      <c r="AI62" s="102"/>
      <c r="AJ62" s="102"/>
      <c r="AK62" s="102"/>
      <c r="AL62" s="107"/>
      <c r="AM62" s="102"/>
      <c r="AN62" s="102"/>
    </row>
    <row r="63" spans="11:40" s="3" customFormat="1">
      <c r="K63" s="4"/>
      <c r="L63" s="4"/>
      <c r="M63" s="4"/>
      <c r="R63" s="107"/>
      <c r="S63" s="107"/>
      <c r="T63" s="107"/>
      <c r="U63" s="107"/>
      <c r="V63" s="107"/>
      <c r="W63" s="107"/>
      <c r="X63" s="107"/>
      <c r="Y63" s="107"/>
      <c r="Z63" s="107"/>
      <c r="AA63" s="102"/>
      <c r="AB63" s="107"/>
      <c r="AC63" s="107"/>
      <c r="AD63" s="107"/>
      <c r="AE63" s="107"/>
      <c r="AF63" s="107"/>
      <c r="AG63" s="107"/>
      <c r="AH63" s="107"/>
      <c r="AI63" s="102"/>
      <c r="AJ63" s="102"/>
      <c r="AK63" s="102"/>
      <c r="AL63" s="107"/>
      <c r="AM63" s="102"/>
      <c r="AN63" s="102"/>
    </row>
    <row r="64" spans="11:40" s="3" customFormat="1">
      <c r="K64" s="4"/>
      <c r="L64" s="4"/>
      <c r="M64" s="4"/>
      <c r="R64" s="107"/>
      <c r="S64" s="107"/>
      <c r="T64" s="107"/>
      <c r="U64" s="107"/>
      <c r="V64" s="107"/>
      <c r="W64" s="107"/>
      <c r="X64" s="107"/>
      <c r="Y64" s="107"/>
      <c r="Z64" s="107"/>
      <c r="AA64" s="102"/>
      <c r="AB64" s="107"/>
      <c r="AC64" s="107"/>
      <c r="AD64" s="107"/>
      <c r="AE64" s="107"/>
      <c r="AF64" s="107"/>
      <c r="AG64" s="107"/>
      <c r="AH64" s="107"/>
      <c r="AI64" s="102"/>
      <c r="AJ64" s="102"/>
      <c r="AK64" s="102"/>
      <c r="AL64" s="107"/>
      <c r="AM64" s="102"/>
      <c r="AN64" s="102"/>
    </row>
    <row r="65" spans="11:40" s="3" customFormat="1">
      <c r="K65" s="4"/>
      <c r="L65" s="4"/>
      <c r="M65" s="4"/>
      <c r="R65" s="107"/>
      <c r="S65" s="107"/>
      <c r="T65" s="107"/>
      <c r="U65" s="107"/>
      <c r="V65" s="107"/>
      <c r="W65" s="107"/>
      <c r="X65" s="107"/>
      <c r="Y65" s="107"/>
      <c r="Z65" s="107"/>
      <c r="AA65" s="102"/>
      <c r="AB65" s="107"/>
      <c r="AC65" s="107"/>
      <c r="AD65" s="107"/>
      <c r="AE65" s="107"/>
      <c r="AF65" s="107"/>
      <c r="AG65" s="107"/>
      <c r="AH65" s="107"/>
      <c r="AI65" s="102"/>
      <c r="AJ65" s="102"/>
      <c r="AK65" s="102"/>
      <c r="AL65" s="107"/>
      <c r="AM65" s="102"/>
      <c r="AN65" s="102"/>
    </row>
    <row r="66" spans="11:40" s="3" customFormat="1">
      <c r="K66" s="4"/>
      <c r="L66" s="4"/>
      <c r="M66" s="4"/>
      <c r="R66" s="107"/>
      <c r="S66" s="107"/>
      <c r="T66" s="107"/>
      <c r="U66" s="107"/>
      <c r="V66" s="107"/>
      <c r="W66" s="107"/>
      <c r="X66" s="107"/>
      <c r="Y66" s="107"/>
      <c r="Z66" s="107"/>
      <c r="AA66" s="102"/>
      <c r="AB66" s="107"/>
      <c r="AC66" s="107"/>
      <c r="AD66" s="107"/>
      <c r="AE66" s="107"/>
      <c r="AF66" s="107"/>
      <c r="AG66" s="107"/>
      <c r="AH66" s="107"/>
      <c r="AI66" s="102"/>
      <c r="AJ66" s="102"/>
      <c r="AK66" s="102"/>
      <c r="AL66" s="107"/>
      <c r="AM66" s="102"/>
      <c r="AN66" s="102"/>
    </row>
    <row r="67" spans="11:40" s="3" customFormat="1">
      <c r="K67" s="4"/>
      <c r="L67" s="4"/>
      <c r="M67" s="4"/>
      <c r="R67" s="107"/>
      <c r="S67" s="107"/>
      <c r="T67" s="107"/>
      <c r="U67" s="107"/>
      <c r="V67" s="107"/>
      <c r="W67" s="107"/>
      <c r="X67" s="107"/>
      <c r="Y67" s="107"/>
      <c r="Z67" s="107"/>
      <c r="AA67" s="102"/>
      <c r="AB67" s="107"/>
      <c r="AC67" s="107"/>
      <c r="AD67" s="107"/>
      <c r="AE67" s="107"/>
      <c r="AF67" s="107"/>
      <c r="AG67" s="107"/>
      <c r="AH67" s="107"/>
      <c r="AI67" s="102"/>
      <c r="AJ67" s="102"/>
      <c r="AK67" s="102"/>
      <c r="AL67" s="107"/>
      <c r="AM67" s="102"/>
      <c r="AN67" s="102"/>
    </row>
    <row r="68" spans="11:40" s="3" customFormat="1">
      <c r="K68" s="4"/>
      <c r="L68" s="4"/>
      <c r="M68" s="4"/>
      <c r="R68" s="107"/>
      <c r="S68" s="107"/>
      <c r="T68" s="107"/>
      <c r="U68" s="107"/>
      <c r="V68" s="107"/>
      <c r="W68" s="107"/>
      <c r="X68" s="107"/>
      <c r="Y68" s="107"/>
      <c r="Z68" s="107"/>
      <c r="AA68" s="102"/>
      <c r="AB68" s="107"/>
      <c r="AC68" s="107"/>
      <c r="AD68" s="107"/>
      <c r="AE68" s="107"/>
      <c r="AF68" s="107"/>
      <c r="AG68" s="107"/>
      <c r="AH68" s="107"/>
      <c r="AI68" s="102"/>
      <c r="AJ68" s="102"/>
      <c r="AK68" s="102"/>
      <c r="AL68" s="107"/>
      <c r="AM68" s="102"/>
      <c r="AN68" s="102"/>
    </row>
    <row r="69" spans="11:40" s="3" customFormat="1">
      <c r="K69" s="4"/>
      <c r="L69" s="4"/>
      <c r="M69" s="4"/>
      <c r="R69" s="107"/>
      <c r="S69" s="107"/>
      <c r="T69" s="107"/>
      <c r="U69" s="107"/>
      <c r="V69" s="107"/>
      <c r="W69" s="107"/>
      <c r="X69" s="107"/>
      <c r="Y69" s="107"/>
      <c r="Z69" s="107"/>
      <c r="AA69" s="102"/>
      <c r="AB69" s="107"/>
      <c r="AC69" s="107"/>
      <c r="AD69" s="107"/>
      <c r="AE69" s="107"/>
      <c r="AF69" s="107"/>
      <c r="AG69" s="107"/>
      <c r="AH69" s="107"/>
      <c r="AI69" s="102"/>
      <c r="AJ69" s="102"/>
      <c r="AK69" s="102"/>
      <c r="AL69" s="107"/>
      <c r="AM69" s="102"/>
      <c r="AN69" s="102"/>
    </row>
    <row r="70" spans="11:40" s="3" customFormat="1">
      <c r="K70" s="4"/>
      <c r="L70" s="4"/>
      <c r="M70" s="4"/>
      <c r="R70" s="107"/>
      <c r="S70" s="107"/>
      <c r="T70" s="107"/>
      <c r="U70" s="107"/>
      <c r="V70" s="107"/>
      <c r="W70" s="107"/>
      <c r="X70" s="107"/>
      <c r="Y70" s="107"/>
      <c r="Z70" s="107"/>
      <c r="AA70" s="102"/>
      <c r="AB70" s="107"/>
      <c r="AC70" s="107"/>
      <c r="AD70" s="107"/>
      <c r="AE70" s="107"/>
      <c r="AF70" s="107"/>
      <c r="AG70" s="107"/>
      <c r="AH70" s="107"/>
      <c r="AI70" s="102"/>
      <c r="AJ70" s="102"/>
      <c r="AK70" s="102"/>
      <c r="AL70" s="107"/>
      <c r="AM70" s="102"/>
      <c r="AN70" s="102"/>
    </row>
    <row r="71" spans="11:40" s="3" customFormat="1">
      <c r="K71" s="4"/>
      <c r="L71" s="4"/>
      <c r="M71" s="4"/>
      <c r="R71" s="107"/>
      <c r="S71" s="107"/>
      <c r="T71" s="107"/>
      <c r="U71" s="107"/>
      <c r="V71" s="107"/>
      <c r="W71" s="107"/>
      <c r="X71" s="107"/>
      <c r="Y71" s="107"/>
      <c r="Z71" s="107"/>
      <c r="AA71" s="102"/>
      <c r="AB71" s="107"/>
      <c r="AC71" s="107"/>
      <c r="AD71" s="107"/>
      <c r="AE71" s="107"/>
      <c r="AF71" s="107"/>
      <c r="AG71" s="107"/>
      <c r="AH71" s="107"/>
      <c r="AI71" s="102"/>
      <c r="AJ71" s="102"/>
      <c r="AK71" s="102"/>
      <c r="AL71" s="107"/>
      <c r="AM71" s="102"/>
      <c r="AN71" s="102"/>
    </row>
    <row r="72" spans="11:40" s="3" customFormat="1">
      <c r="K72" s="4"/>
      <c r="L72" s="4"/>
      <c r="M72" s="4"/>
      <c r="R72" s="107"/>
      <c r="S72" s="107"/>
      <c r="T72" s="107"/>
      <c r="U72" s="107"/>
      <c r="V72" s="107"/>
      <c r="W72" s="107"/>
      <c r="X72" s="107"/>
      <c r="Y72" s="107"/>
      <c r="Z72" s="107"/>
      <c r="AA72" s="102"/>
      <c r="AB72" s="107"/>
      <c r="AC72" s="107"/>
      <c r="AD72" s="107"/>
      <c r="AE72" s="107"/>
      <c r="AF72" s="107"/>
      <c r="AG72" s="107"/>
      <c r="AH72" s="107"/>
      <c r="AI72" s="102"/>
      <c r="AJ72" s="102"/>
      <c r="AK72" s="102"/>
      <c r="AL72" s="107"/>
      <c r="AM72" s="102"/>
      <c r="AN72" s="102"/>
    </row>
    <row r="73" spans="11:40" s="3" customFormat="1">
      <c r="K73" s="4"/>
      <c r="L73" s="4"/>
      <c r="M73" s="4"/>
      <c r="R73" s="107"/>
      <c r="S73" s="107"/>
      <c r="T73" s="107"/>
      <c r="U73" s="107"/>
      <c r="V73" s="107"/>
      <c r="W73" s="107"/>
      <c r="X73" s="107"/>
      <c r="Y73" s="107"/>
      <c r="Z73" s="107"/>
      <c r="AA73" s="102"/>
      <c r="AB73" s="107"/>
      <c r="AC73" s="107"/>
      <c r="AD73" s="107"/>
      <c r="AE73" s="107"/>
      <c r="AF73" s="107"/>
      <c r="AG73" s="107"/>
      <c r="AH73" s="107"/>
      <c r="AI73" s="102"/>
      <c r="AJ73" s="102"/>
      <c r="AK73" s="102"/>
      <c r="AL73" s="107"/>
      <c r="AM73" s="102"/>
      <c r="AN73" s="102"/>
    </row>
    <row r="74" spans="11:40" s="3" customFormat="1">
      <c r="K74" s="4"/>
      <c r="L74" s="4"/>
      <c r="M74" s="4"/>
      <c r="R74" s="107"/>
      <c r="S74" s="107"/>
      <c r="T74" s="107"/>
      <c r="U74" s="107"/>
      <c r="V74" s="107"/>
      <c r="W74" s="107"/>
      <c r="X74" s="107"/>
      <c r="Y74" s="107"/>
      <c r="Z74" s="107"/>
      <c r="AA74" s="102"/>
      <c r="AB74" s="107"/>
      <c r="AC74" s="107"/>
      <c r="AD74" s="107"/>
      <c r="AE74" s="107"/>
      <c r="AF74" s="107"/>
      <c r="AG74" s="107"/>
      <c r="AH74" s="107"/>
      <c r="AI74" s="102"/>
      <c r="AJ74" s="102"/>
      <c r="AK74" s="102"/>
      <c r="AL74" s="107"/>
      <c r="AM74" s="102"/>
      <c r="AN74" s="102"/>
    </row>
    <row r="75" spans="11:40" s="3" customFormat="1">
      <c r="K75" s="4"/>
      <c r="L75" s="4"/>
      <c r="M75" s="4"/>
      <c r="R75" s="107"/>
      <c r="S75" s="107"/>
      <c r="T75" s="107"/>
      <c r="U75" s="107"/>
      <c r="V75" s="107"/>
      <c r="W75" s="107"/>
      <c r="X75" s="107"/>
      <c r="Y75" s="107"/>
      <c r="Z75" s="107"/>
      <c r="AA75" s="102"/>
      <c r="AB75" s="107"/>
      <c r="AC75" s="107"/>
      <c r="AD75" s="107"/>
      <c r="AE75" s="107"/>
      <c r="AF75" s="107"/>
      <c r="AG75" s="107"/>
      <c r="AH75" s="107"/>
      <c r="AI75" s="102"/>
      <c r="AJ75" s="102"/>
      <c r="AK75" s="102"/>
      <c r="AL75" s="107"/>
      <c r="AM75" s="102"/>
      <c r="AN75" s="102"/>
    </row>
    <row r="76" spans="11:40" s="3" customFormat="1">
      <c r="K76" s="4"/>
      <c r="L76" s="4"/>
      <c r="M76" s="4"/>
      <c r="R76" s="107"/>
      <c r="S76" s="107"/>
      <c r="T76" s="107"/>
      <c r="U76" s="107"/>
      <c r="V76" s="107"/>
      <c r="W76" s="107"/>
      <c r="X76" s="107"/>
      <c r="Y76" s="107"/>
      <c r="Z76" s="107"/>
      <c r="AA76" s="102"/>
      <c r="AB76" s="107"/>
      <c r="AC76" s="107"/>
      <c r="AD76" s="107"/>
      <c r="AE76" s="107"/>
      <c r="AF76" s="107"/>
      <c r="AG76" s="107"/>
      <c r="AH76" s="107"/>
      <c r="AI76" s="102"/>
      <c r="AJ76" s="102"/>
      <c r="AK76" s="102"/>
      <c r="AL76" s="107"/>
      <c r="AM76" s="102"/>
      <c r="AN76" s="102"/>
    </row>
    <row r="77" spans="11:40" s="3" customFormat="1">
      <c r="K77" s="4"/>
      <c r="L77" s="4"/>
      <c r="M77" s="4"/>
      <c r="R77" s="107"/>
      <c r="S77" s="107"/>
      <c r="T77" s="107"/>
      <c r="U77" s="107"/>
      <c r="V77" s="107"/>
      <c r="W77" s="107"/>
      <c r="X77" s="107"/>
      <c r="Y77" s="107"/>
      <c r="Z77" s="107"/>
      <c r="AA77" s="102"/>
      <c r="AB77" s="107"/>
      <c r="AC77" s="107"/>
      <c r="AD77" s="107"/>
      <c r="AE77" s="107"/>
      <c r="AF77" s="107"/>
      <c r="AG77" s="107"/>
      <c r="AH77" s="107"/>
      <c r="AI77" s="102"/>
      <c r="AJ77" s="102"/>
      <c r="AK77" s="102"/>
      <c r="AL77" s="107"/>
      <c r="AM77" s="102"/>
      <c r="AN77" s="102"/>
    </row>
    <row r="78" spans="11:40" s="3" customFormat="1">
      <c r="K78" s="4"/>
      <c r="L78" s="4"/>
      <c r="M78" s="4"/>
      <c r="R78" s="107"/>
      <c r="S78" s="107"/>
      <c r="T78" s="107"/>
      <c r="U78" s="107"/>
      <c r="V78" s="107"/>
      <c r="W78" s="107"/>
      <c r="X78" s="107"/>
      <c r="Y78" s="107"/>
      <c r="Z78" s="107"/>
      <c r="AA78" s="102"/>
      <c r="AB78" s="107"/>
      <c r="AC78" s="107"/>
      <c r="AD78" s="107"/>
      <c r="AE78" s="107"/>
      <c r="AF78" s="107"/>
      <c r="AG78" s="107"/>
      <c r="AH78" s="107"/>
      <c r="AI78" s="102"/>
      <c r="AJ78" s="102"/>
      <c r="AK78" s="102"/>
      <c r="AL78" s="107"/>
      <c r="AM78" s="102"/>
      <c r="AN78" s="102"/>
    </row>
    <row r="79" spans="11:40" s="3" customFormat="1">
      <c r="K79" s="4"/>
      <c r="L79" s="4"/>
      <c r="M79" s="4"/>
      <c r="R79" s="107"/>
      <c r="S79" s="107"/>
      <c r="T79" s="107"/>
      <c r="U79" s="107"/>
      <c r="V79" s="107"/>
      <c r="W79" s="107"/>
      <c r="X79" s="107"/>
      <c r="Y79" s="107"/>
      <c r="Z79" s="107"/>
      <c r="AA79" s="102"/>
      <c r="AB79" s="107"/>
      <c r="AC79" s="107"/>
      <c r="AD79" s="107"/>
      <c r="AE79" s="107"/>
      <c r="AF79" s="107"/>
      <c r="AG79" s="107"/>
      <c r="AH79" s="107"/>
      <c r="AI79" s="102"/>
      <c r="AJ79" s="102"/>
      <c r="AK79" s="102"/>
      <c r="AL79" s="107"/>
      <c r="AM79" s="102"/>
      <c r="AN79" s="102"/>
    </row>
    <row r="80" spans="11:40" s="3" customFormat="1">
      <c r="K80" s="4"/>
      <c r="L80" s="4"/>
      <c r="M80" s="4"/>
      <c r="R80" s="107"/>
      <c r="S80" s="107"/>
      <c r="T80" s="107"/>
      <c r="U80" s="107"/>
      <c r="V80" s="107"/>
      <c r="W80" s="107"/>
      <c r="X80" s="107"/>
      <c r="Y80" s="107"/>
      <c r="Z80" s="107"/>
      <c r="AA80" s="102"/>
      <c r="AB80" s="107"/>
      <c r="AC80" s="107"/>
      <c r="AD80" s="107"/>
      <c r="AE80" s="107"/>
      <c r="AF80" s="107"/>
      <c r="AG80" s="107"/>
      <c r="AH80" s="107"/>
      <c r="AI80" s="102"/>
      <c r="AJ80" s="102"/>
      <c r="AK80" s="102"/>
      <c r="AL80" s="107"/>
      <c r="AM80" s="102"/>
      <c r="AN80" s="102"/>
    </row>
    <row r="81" spans="11:40" s="3" customFormat="1">
      <c r="K81" s="4"/>
      <c r="L81" s="4"/>
      <c r="M81" s="4"/>
      <c r="R81" s="107"/>
      <c r="S81" s="107"/>
      <c r="T81" s="107"/>
      <c r="U81" s="107"/>
      <c r="V81" s="107"/>
      <c r="W81" s="107"/>
      <c r="X81" s="107"/>
      <c r="Y81" s="107"/>
      <c r="Z81" s="107"/>
      <c r="AA81" s="102"/>
      <c r="AB81" s="107"/>
      <c r="AC81" s="107"/>
      <c r="AD81" s="107"/>
      <c r="AE81" s="107"/>
      <c r="AF81" s="107"/>
      <c r="AG81" s="107"/>
      <c r="AH81" s="107"/>
      <c r="AI81" s="102"/>
      <c r="AJ81" s="102"/>
      <c r="AK81" s="102"/>
      <c r="AL81" s="107"/>
      <c r="AM81" s="102"/>
      <c r="AN81" s="102"/>
    </row>
    <row r="82" spans="11:40" s="3" customFormat="1">
      <c r="K82" s="4"/>
      <c r="L82" s="4"/>
      <c r="M82" s="4"/>
      <c r="R82" s="107"/>
      <c r="S82" s="107"/>
      <c r="T82" s="107"/>
      <c r="U82" s="107"/>
      <c r="V82" s="107"/>
      <c r="W82" s="107"/>
      <c r="X82" s="107"/>
      <c r="Y82" s="107"/>
      <c r="Z82" s="107"/>
      <c r="AA82" s="102"/>
      <c r="AB82" s="107"/>
      <c r="AC82" s="107"/>
      <c r="AD82" s="107"/>
      <c r="AE82" s="107"/>
      <c r="AF82" s="107"/>
      <c r="AG82" s="107"/>
      <c r="AH82" s="107"/>
      <c r="AI82" s="102"/>
      <c r="AJ82" s="102"/>
      <c r="AK82" s="102"/>
      <c r="AL82" s="107"/>
      <c r="AM82" s="102"/>
      <c r="AN82" s="102"/>
    </row>
    <row r="83" spans="11:40" s="3" customFormat="1">
      <c r="K83" s="4"/>
      <c r="L83" s="4"/>
      <c r="M83" s="4"/>
      <c r="R83" s="107"/>
      <c r="S83" s="107"/>
      <c r="T83" s="107"/>
      <c r="U83" s="107"/>
      <c r="V83" s="107"/>
      <c r="W83" s="107"/>
      <c r="X83" s="107"/>
      <c r="Y83" s="107"/>
      <c r="Z83" s="107"/>
      <c r="AA83" s="102"/>
      <c r="AB83" s="107"/>
      <c r="AC83" s="107"/>
      <c r="AD83" s="107"/>
      <c r="AE83" s="107"/>
      <c r="AF83" s="107"/>
      <c r="AG83" s="107"/>
      <c r="AH83" s="107"/>
      <c r="AI83" s="102"/>
      <c r="AJ83" s="102"/>
      <c r="AK83" s="102"/>
      <c r="AL83" s="107"/>
      <c r="AM83" s="102"/>
      <c r="AN83" s="102"/>
    </row>
    <row r="84" spans="11:40" s="3" customFormat="1">
      <c r="K84" s="4"/>
      <c r="L84" s="4"/>
      <c r="M84" s="4"/>
      <c r="R84" s="107"/>
      <c r="S84" s="107"/>
      <c r="T84" s="107"/>
      <c r="U84" s="107"/>
      <c r="V84" s="107"/>
      <c r="W84" s="107"/>
      <c r="X84" s="107"/>
      <c r="Y84" s="107"/>
      <c r="Z84" s="107"/>
      <c r="AA84" s="102"/>
      <c r="AB84" s="107"/>
      <c r="AC84" s="107"/>
      <c r="AD84" s="107"/>
      <c r="AE84" s="107"/>
      <c r="AF84" s="107"/>
      <c r="AG84" s="107"/>
      <c r="AH84" s="107"/>
      <c r="AI84" s="102"/>
      <c r="AJ84" s="102"/>
      <c r="AK84" s="102"/>
      <c r="AL84" s="107"/>
      <c r="AM84" s="102"/>
      <c r="AN84" s="102"/>
    </row>
    <row r="85" spans="11:40" s="3" customFormat="1">
      <c r="K85" s="4"/>
      <c r="L85" s="4"/>
      <c r="M85" s="4"/>
      <c r="R85" s="107"/>
      <c r="S85" s="107"/>
      <c r="T85" s="107"/>
      <c r="U85" s="107"/>
      <c r="V85" s="107"/>
      <c r="W85" s="107"/>
      <c r="X85" s="107"/>
      <c r="Y85" s="107"/>
      <c r="Z85" s="107"/>
      <c r="AA85" s="102"/>
      <c r="AB85" s="107"/>
      <c r="AC85" s="107"/>
      <c r="AD85" s="107"/>
      <c r="AE85" s="107"/>
      <c r="AF85" s="107"/>
      <c r="AG85" s="107"/>
      <c r="AH85" s="107"/>
      <c r="AI85" s="102"/>
      <c r="AJ85" s="102"/>
      <c r="AK85" s="102"/>
      <c r="AL85" s="107"/>
      <c r="AM85" s="102"/>
      <c r="AN85" s="102"/>
    </row>
    <row r="86" spans="11:40" s="3" customFormat="1">
      <c r="K86" s="4"/>
      <c r="L86" s="4"/>
      <c r="M86" s="4"/>
      <c r="R86" s="107"/>
      <c r="S86" s="107"/>
      <c r="T86" s="107"/>
      <c r="U86" s="107"/>
      <c r="V86" s="107"/>
      <c r="W86" s="107"/>
      <c r="X86" s="107"/>
      <c r="Y86" s="107"/>
      <c r="Z86" s="107"/>
      <c r="AA86" s="102"/>
      <c r="AB86" s="107"/>
      <c r="AC86" s="107"/>
      <c r="AD86" s="107"/>
      <c r="AE86" s="107"/>
      <c r="AF86" s="107"/>
      <c r="AG86" s="107"/>
      <c r="AH86" s="107"/>
      <c r="AI86" s="102"/>
      <c r="AJ86" s="102"/>
      <c r="AK86" s="102"/>
      <c r="AL86" s="107"/>
      <c r="AM86" s="102"/>
      <c r="AN86" s="102"/>
    </row>
    <row r="87" spans="11:40" s="3" customFormat="1">
      <c r="K87" s="4"/>
      <c r="L87" s="4"/>
      <c r="M87" s="4"/>
      <c r="R87" s="107"/>
      <c r="S87" s="107"/>
      <c r="T87" s="107"/>
      <c r="U87" s="107"/>
      <c r="V87" s="107"/>
      <c r="W87" s="107"/>
      <c r="X87" s="107"/>
      <c r="Y87" s="107"/>
      <c r="Z87" s="107"/>
      <c r="AA87" s="102"/>
      <c r="AB87" s="107"/>
      <c r="AC87" s="107"/>
      <c r="AD87" s="107"/>
      <c r="AE87" s="107"/>
      <c r="AF87" s="107"/>
      <c r="AG87" s="107"/>
      <c r="AH87" s="107"/>
      <c r="AI87" s="102"/>
      <c r="AJ87" s="102"/>
      <c r="AK87" s="102"/>
      <c r="AL87" s="107"/>
      <c r="AM87" s="102"/>
      <c r="AN87" s="102"/>
    </row>
    <row r="88" spans="11:40" s="3" customFormat="1">
      <c r="K88" s="4"/>
      <c r="L88" s="4"/>
      <c r="M88" s="4"/>
      <c r="R88" s="107"/>
      <c r="S88" s="107"/>
      <c r="T88" s="107"/>
      <c r="U88" s="107"/>
      <c r="V88" s="107"/>
      <c r="W88" s="107"/>
      <c r="X88" s="107"/>
      <c r="Y88" s="107"/>
      <c r="Z88" s="107"/>
      <c r="AA88" s="102"/>
      <c r="AB88" s="107"/>
      <c r="AC88" s="107"/>
      <c r="AD88" s="107"/>
      <c r="AE88" s="107"/>
      <c r="AF88" s="107"/>
      <c r="AG88" s="107"/>
      <c r="AH88" s="107"/>
      <c r="AI88" s="102"/>
      <c r="AJ88" s="102"/>
      <c r="AK88" s="102"/>
      <c r="AL88" s="107"/>
      <c r="AM88" s="102"/>
      <c r="AN88" s="102"/>
    </row>
    <row r="89" spans="11:40" s="3" customFormat="1">
      <c r="K89" s="4"/>
      <c r="L89" s="4"/>
      <c r="M89" s="4"/>
      <c r="R89" s="107"/>
      <c r="S89" s="107"/>
      <c r="T89" s="107"/>
      <c r="U89" s="107"/>
      <c r="V89" s="107"/>
      <c r="W89" s="107"/>
      <c r="X89" s="107"/>
      <c r="Y89" s="107"/>
      <c r="Z89" s="107"/>
      <c r="AA89" s="102"/>
      <c r="AB89" s="107"/>
      <c r="AC89" s="107"/>
      <c r="AD89" s="107"/>
      <c r="AE89" s="107"/>
      <c r="AF89" s="107"/>
      <c r="AG89" s="107"/>
      <c r="AH89" s="107"/>
      <c r="AI89" s="102"/>
      <c r="AJ89" s="102"/>
      <c r="AK89" s="102"/>
      <c r="AL89" s="107"/>
      <c r="AM89" s="102"/>
      <c r="AN89" s="102"/>
    </row>
    <row r="90" spans="11:40" s="3" customFormat="1">
      <c r="K90" s="4"/>
      <c r="L90" s="4"/>
      <c r="M90" s="4"/>
      <c r="R90" s="107"/>
      <c r="S90" s="107"/>
      <c r="T90" s="107"/>
      <c r="U90" s="107"/>
      <c r="V90" s="107"/>
      <c r="W90" s="107"/>
      <c r="X90" s="107"/>
      <c r="Y90" s="107"/>
      <c r="Z90" s="107"/>
      <c r="AA90" s="102"/>
      <c r="AB90" s="107"/>
      <c r="AC90" s="107"/>
      <c r="AD90" s="107"/>
      <c r="AE90" s="107"/>
      <c r="AF90" s="107"/>
      <c r="AG90" s="107"/>
      <c r="AH90" s="107"/>
      <c r="AI90" s="102"/>
      <c r="AJ90" s="102"/>
      <c r="AK90" s="102"/>
      <c r="AL90" s="107"/>
      <c r="AM90" s="102"/>
      <c r="AN90" s="102"/>
    </row>
    <row r="91" spans="11:40" s="3" customFormat="1">
      <c r="K91" s="4"/>
      <c r="L91" s="4"/>
      <c r="M91" s="4"/>
      <c r="R91" s="107"/>
      <c r="S91" s="107"/>
      <c r="T91" s="107"/>
      <c r="U91" s="107"/>
      <c r="V91" s="107"/>
      <c r="W91" s="107"/>
      <c r="X91" s="107"/>
      <c r="Y91" s="107"/>
      <c r="Z91" s="107"/>
      <c r="AA91" s="102"/>
      <c r="AB91" s="107"/>
      <c r="AC91" s="107"/>
      <c r="AD91" s="107"/>
      <c r="AE91" s="107"/>
      <c r="AF91" s="107"/>
      <c r="AG91" s="107"/>
      <c r="AH91" s="107"/>
      <c r="AI91" s="102"/>
      <c r="AJ91" s="102"/>
      <c r="AK91" s="102"/>
      <c r="AL91" s="107"/>
      <c r="AM91" s="102"/>
      <c r="AN91" s="102"/>
    </row>
    <row r="92" spans="11:40" s="3" customFormat="1">
      <c r="K92" s="4"/>
      <c r="L92" s="4"/>
      <c r="M92" s="4"/>
      <c r="R92" s="107"/>
      <c r="S92" s="107"/>
      <c r="T92" s="107"/>
      <c r="U92" s="107"/>
      <c r="V92" s="107"/>
      <c r="W92" s="107"/>
      <c r="X92" s="107"/>
      <c r="Y92" s="107"/>
      <c r="Z92" s="107"/>
      <c r="AA92" s="102"/>
      <c r="AB92" s="107"/>
      <c r="AC92" s="107"/>
      <c r="AD92" s="107"/>
      <c r="AE92" s="107"/>
      <c r="AF92" s="107"/>
      <c r="AG92" s="107"/>
      <c r="AH92" s="107"/>
      <c r="AI92" s="102"/>
      <c r="AJ92" s="102"/>
      <c r="AK92" s="102"/>
      <c r="AL92" s="107"/>
      <c r="AM92" s="102"/>
      <c r="AN92" s="102"/>
    </row>
    <row r="93" spans="11:40" s="3" customFormat="1">
      <c r="K93" s="4"/>
      <c r="L93" s="4"/>
      <c r="M93" s="4"/>
      <c r="R93" s="107"/>
      <c r="S93" s="107"/>
      <c r="T93" s="107"/>
      <c r="U93" s="107"/>
      <c r="V93" s="107"/>
      <c r="W93" s="107"/>
      <c r="X93" s="107"/>
      <c r="Y93" s="107"/>
      <c r="Z93" s="107"/>
      <c r="AA93" s="102"/>
      <c r="AB93" s="107"/>
      <c r="AC93" s="107"/>
      <c r="AD93" s="107"/>
      <c r="AE93" s="107"/>
      <c r="AF93" s="107"/>
      <c r="AG93" s="107"/>
      <c r="AH93" s="107"/>
      <c r="AI93" s="102"/>
      <c r="AJ93" s="102"/>
      <c r="AK93" s="102"/>
      <c r="AL93" s="107"/>
      <c r="AM93" s="102"/>
      <c r="AN93" s="102"/>
    </row>
    <row r="94" spans="11:40" s="3" customFormat="1">
      <c r="K94" s="4"/>
      <c r="L94" s="4"/>
      <c r="M94" s="4"/>
      <c r="R94" s="107"/>
      <c r="S94" s="107"/>
      <c r="T94" s="107"/>
      <c r="U94" s="107"/>
      <c r="V94" s="107"/>
      <c r="W94" s="107"/>
      <c r="X94" s="107"/>
      <c r="Y94" s="107"/>
      <c r="Z94" s="107"/>
      <c r="AA94" s="102"/>
      <c r="AB94" s="107"/>
      <c r="AC94" s="107"/>
      <c r="AD94" s="107"/>
      <c r="AE94" s="107"/>
      <c r="AF94" s="107"/>
      <c r="AG94" s="107"/>
      <c r="AH94" s="107"/>
      <c r="AI94" s="102"/>
      <c r="AJ94" s="102"/>
      <c r="AK94" s="102"/>
      <c r="AL94" s="107"/>
      <c r="AM94" s="102"/>
      <c r="AN94" s="102"/>
    </row>
    <row r="95" spans="11:40" s="3" customFormat="1">
      <c r="K95" s="4"/>
      <c r="L95" s="4"/>
      <c r="M95" s="4"/>
      <c r="R95" s="107"/>
      <c r="S95" s="107"/>
      <c r="T95" s="107"/>
      <c r="U95" s="107"/>
      <c r="V95" s="107"/>
      <c r="W95" s="107"/>
      <c r="X95" s="107"/>
      <c r="Y95" s="107"/>
      <c r="Z95" s="107"/>
      <c r="AA95" s="102"/>
      <c r="AB95" s="107"/>
      <c r="AC95" s="107"/>
      <c r="AD95" s="107"/>
      <c r="AE95" s="107"/>
      <c r="AF95" s="107"/>
      <c r="AG95" s="107"/>
      <c r="AH95" s="107"/>
      <c r="AI95" s="102"/>
      <c r="AJ95" s="102"/>
      <c r="AK95" s="102"/>
      <c r="AL95" s="107"/>
      <c r="AM95" s="102"/>
      <c r="AN95" s="102"/>
    </row>
    <row r="96" spans="11:40" s="3" customFormat="1">
      <c r="K96" s="4"/>
      <c r="L96" s="4"/>
      <c r="M96" s="4"/>
      <c r="R96" s="107"/>
      <c r="S96" s="107"/>
      <c r="T96" s="107"/>
      <c r="U96" s="107"/>
      <c r="V96" s="107"/>
      <c r="W96" s="107"/>
      <c r="X96" s="107"/>
      <c r="Y96" s="107"/>
      <c r="Z96" s="107"/>
      <c r="AA96" s="102"/>
      <c r="AB96" s="107"/>
      <c r="AC96" s="107"/>
      <c r="AD96" s="107"/>
      <c r="AE96" s="107"/>
      <c r="AF96" s="107"/>
      <c r="AG96" s="107"/>
      <c r="AH96" s="107"/>
      <c r="AI96" s="102"/>
      <c r="AJ96" s="102"/>
      <c r="AK96" s="102"/>
      <c r="AL96" s="107"/>
      <c r="AM96" s="102"/>
      <c r="AN96" s="102"/>
    </row>
    <row r="97" spans="11:40" s="3" customFormat="1">
      <c r="K97" s="4"/>
      <c r="L97" s="4"/>
      <c r="M97" s="4"/>
      <c r="R97" s="107"/>
      <c r="S97" s="107"/>
      <c r="T97" s="107"/>
      <c r="U97" s="107"/>
      <c r="V97" s="107"/>
      <c r="W97" s="107"/>
      <c r="X97" s="107"/>
      <c r="Y97" s="107"/>
      <c r="Z97" s="107"/>
      <c r="AA97" s="102"/>
      <c r="AB97" s="107"/>
      <c r="AC97" s="107"/>
      <c r="AD97" s="107"/>
      <c r="AE97" s="107"/>
      <c r="AF97" s="107"/>
      <c r="AG97" s="107"/>
      <c r="AH97" s="107"/>
      <c r="AI97" s="102"/>
      <c r="AJ97" s="102"/>
      <c r="AK97" s="102"/>
      <c r="AL97" s="107"/>
      <c r="AM97" s="102"/>
      <c r="AN97" s="102"/>
    </row>
    <row r="98" spans="11:40" s="3" customFormat="1">
      <c r="K98" s="4"/>
      <c r="L98" s="4"/>
      <c r="M98" s="4"/>
      <c r="R98" s="107"/>
      <c r="S98" s="107"/>
      <c r="T98" s="107"/>
      <c r="U98" s="107"/>
      <c r="V98" s="107"/>
      <c r="W98" s="107"/>
      <c r="X98" s="107"/>
      <c r="Y98" s="107"/>
      <c r="Z98" s="107"/>
      <c r="AA98" s="102"/>
      <c r="AB98" s="107"/>
      <c r="AC98" s="107"/>
      <c r="AD98" s="107"/>
      <c r="AE98" s="107"/>
      <c r="AF98" s="107"/>
      <c r="AG98" s="107"/>
      <c r="AH98" s="107"/>
      <c r="AI98" s="102"/>
      <c r="AJ98" s="102"/>
      <c r="AK98" s="102"/>
      <c r="AL98" s="107"/>
      <c r="AM98" s="102"/>
      <c r="AN98" s="102"/>
    </row>
    <row r="99" spans="11:40" s="3" customFormat="1">
      <c r="K99" s="4"/>
      <c r="L99" s="4"/>
      <c r="M99" s="4"/>
      <c r="R99" s="107"/>
      <c r="S99" s="107"/>
      <c r="T99" s="107"/>
      <c r="U99" s="107"/>
      <c r="V99" s="107"/>
      <c r="W99" s="107"/>
      <c r="X99" s="107"/>
      <c r="Y99" s="107"/>
      <c r="Z99" s="107"/>
      <c r="AA99" s="102"/>
      <c r="AB99" s="107"/>
      <c r="AC99" s="107"/>
      <c r="AD99" s="107"/>
      <c r="AE99" s="107"/>
      <c r="AF99" s="107"/>
      <c r="AG99" s="107"/>
      <c r="AH99" s="107"/>
      <c r="AI99" s="102"/>
      <c r="AJ99" s="102"/>
      <c r="AK99" s="102"/>
      <c r="AL99" s="107"/>
      <c r="AM99" s="102"/>
      <c r="AN99" s="102"/>
    </row>
    <row r="100" spans="11:40" s="3" customFormat="1">
      <c r="K100" s="4"/>
      <c r="L100" s="4"/>
      <c r="M100" s="4"/>
      <c r="R100" s="107"/>
      <c r="S100" s="107"/>
      <c r="T100" s="107"/>
      <c r="U100" s="107"/>
      <c r="V100" s="107"/>
      <c r="W100" s="107"/>
      <c r="X100" s="107"/>
      <c r="Y100" s="107"/>
      <c r="Z100" s="107"/>
      <c r="AA100" s="102"/>
      <c r="AB100" s="107"/>
      <c r="AC100" s="107"/>
      <c r="AD100" s="107"/>
      <c r="AE100" s="107"/>
      <c r="AF100" s="107"/>
      <c r="AG100" s="107"/>
      <c r="AH100" s="107"/>
      <c r="AI100" s="102"/>
      <c r="AJ100" s="102"/>
      <c r="AK100" s="102"/>
      <c r="AL100" s="107"/>
      <c r="AM100" s="102"/>
      <c r="AN100" s="102"/>
    </row>
    <row r="101" spans="11:40" s="3" customFormat="1">
      <c r="K101" s="4"/>
      <c r="L101" s="4"/>
      <c r="M101" s="4"/>
      <c r="R101" s="107"/>
      <c r="S101" s="107"/>
      <c r="T101" s="107"/>
      <c r="U101" s="107"/>
      <c r="V101" s="107"/>
      <c r="W101" s="107"/>
      <c r="X101" s="107"/>
      <c r="Y101" s="107"/>
      <c r="Z101" s="107"/>
      <c r="AA101" s="102"/>
      <c r="AB101" s="107"/>
      <c r="AC101" s="107"/>
      <c r="AD101" s="107"/>
      <c r="AE101" s="107"/>
      <c r="AF101" s="107"/>
      <c r="AG101" s="107"/>
      <c r="AH101" s="107"/>
      <c r="AI101" s="102"/>
      <c r="AJ101" s="102"/>
      <c r="AK101" s="102"/>
      <c r="AL101" s="107"/>
      <c r="AM101" s="102"/>
      <c r="AN101" s="102"/>
    </row>
    <row r="102" spans="11:40" s="3" customFormat="1">
      <c r="K102" s="4"/>
      <c r="L102" s="4"/>
      <c r="M102" s="4"/>
      <c r="R102" s="107"/>
      <c r="S102" s="107"/>
      <c r="T102" s="107"/>
      <c r="U102" s="107"/>
      <c r="V102" s="107"/>
      <c r="W102" s="107"/>
      <c r="X102" s="107"/>
      <c r="Y102" s="107"/>
      <c r="Z102" s="107"/>
      <c r="AA102" s="102"/>
      <c r="AB102" s="107"/>
      <c r="AC102" s="107"/>
      <c r="AD102" s="107"/>
      <c r="AE102" s="107"/>
      <c r="AF102" s="107"/>
      <c r="AG102" s="107"/>
      <c r="AH102" s="107"/>
      <c r="AI102" s="102"/>
      <c r="AJ102" s="102"/>
      <c r="AK102" s="102"/>
      <c r="AL102" s="107"/>
      <c r="AM102" s="102"/>
      <c r="AN102" s="102"/>
    </row>
    <row r="103" spans="11:40" s="3" customFormat="1">
      <c r="K103" s="4"/>
      <c r="L103" s="4"/>
      <c r="M103" s="4"/>
      <c r="R103" s="107"/>
      <c r="S103" s="107"/>
      <c r="T103" s="107"/>
      <c r="U103" s="107"/>
      <c r="V103" s="107"/>
      <c r="W103" s="107"/>
      <c r="X103" s="107"/>
      <c r="Y103" s="107"/>
      <c r="Z103" s="107"/>
      <c r="AA103" s="102"/>
      <c r="AB103" s="107"/>
      <c r="AC103" s="107"/>
      <c r="AD103" s="107"/>
      <c r="AE103" s="107"/>
      <c r="AF103" s="107"/>
      <c r="AG103" s="107"/>
      <c r="AH103" s="107"/>
      <c r="AI103" s="102"/>
      <c r="AJ103" s="102"/>
      <c r="AK103" s="102"/>
      <c r="AL103" s="107"/>
      <c r="AM103" s="102"/>
      <c r="AN103" s="102"/>
    </row>
    <row r="104" spans="11:40" s="3" customFormat="1">
      <c r="K104" s="4"/>
      <c r="L104" s="4"/>
      <c r="M104" s="4"/>
      <c r="R104" s="107"/>
      <c r="S104" s="107"/>
      <c r="T104" s="107"/>
      <c r="U104" s="107"/>
      <c r="V104" s="107"/>
      <c r="W104" s="107"/>
      <c r="X104" s="107"/>
      <c r="Y104" s="107"/>
      <c r="Z104" s="107"/>
      <c r="AA104" s="102"/>
      <c r="AB104" s="107"/>
      <c r="AC104" s="107"/>
      <c r="AD104" s="107"/>
      <c r="AE104" s="107"/>
      <c r="AF104" s="107"/>
      <c r="AG104" s="107"/>
      <c r="AH104" s="107"/>
      <c r="AI104" s="102"/>
      <c r="AJ104" s="102"/>
      <c r="AK104" s="102"/>
      <c r="AL104" s="107"/>
      <c r="AM104" s="102"/>
      <c r="AN104" s="102"/>
    </row>
    <row r="105" spans="11:40" s="3" customFormat="1">
      <c r="K105" s="4"/>
      <c r="L105" s="4"/>
      <c r="M105" s="4"/>
      <c r="R105" s="107"/>
      <c r="S105" s="107"/>
      <c r="T105" s="107"/>
      <c r="U105" s="107"/>
      <c r="V105" s="107"/>
      <c r="W105" s="107"/>
      <c r="X105" s="107"/>
      <c r="Y105" s="107"/>
      <c r="Z105" s="107"/>
      <c r="AA105" s="102"/>
      <c r="AB105" s="107"/>
      <c r="AC105" s="107"/>
      <c r="AD105" s="107"/>
      <c r="AE105" s="107"/>
      <c r="AF105" s="107"/>
      <c r="AG105" s="107"/>
      <c r="AH105" s="107"/>
      <c r="AI105" s="102"/>
      <c r="AJ105" s="102"/>
      <c r="AK105" s="102"/>
      <c r="AL105" s="107"/>
      <c r="AM105" s="102"/>
      <c r="AN105" s="102"/>
    </row>
    <row r="106" spans="11:40" s="3" customFormat="1">
      <c r="K106" s="4"/>
      <c r="L106" s="4"/>
      <c r="M106" s="4"/>
      <c r="R106" s="107"/>
      <c r="S106" s="107"/>
      <c r="T106" s="107"/>
      <c r="U106" s="107"/>
      <c r="V106" s="107"/>
      <c r="W106" s="107"/>
      <c r="X106" s="107"/>
      <c r="Y106" s="107"/>
      <c r="Z106" s="107"/>
      <c r="AA106" s="102"/>
      <c r="AB106" s="107"/>
      <c r="AC106" s="107"/>
      <c r="AD106" s="107"/>
      <c r="AE106" s="107"/>
      <c r="AF106" s="107"/>
      <c r="AG106" s="107"/>
      <c r="AH106" s="107"/>
      <c r="AI106" s="102"/>
      <c r="AJ106" s="102"/>
      <c r="AK106" s="102"/>
      <c r="AL106" s="107"/>
      <c r="AM106" s="102"/>
      <c r="AN106" s="102"/>
    </row>
    <row r="107" spans="11:40" s="3" customFormat="1">
      <c r="K107" s="4"/>
      <c r="L107" s="4"/>
      <c r="M107" s="4"/>
      <c r="R107" s="107"/>
      <c r="S107" s="107"/>
      <c r="T107" s="107"/>
      <c r="U107" s="107"/>
      <c r="V107" s="107"/>
      <c r="W107" s="107"/>
      <c r="X107" s="107"/>
      <c r="Y107" s="107"/>
      <c r="Z107" s="107"/>
      <c r="AA107" s="102"/>
      <c r="AB107" s="107"/>
      <c r="AC107" s="107"/>
      <c r="AD107" s="107"/>
      <c r="AE107" s="107"/>
      <c r="AF107" s="107"/>
      <c r="AG107" s="107"/>
      <c r="AH107" s="107"/>
      <c r="AI107" s="102"/>
      <c r="AJ107" s="102"/>
      <c r="AK107" s="102"/>
      <c r="AL107" s="107"/>
      <c r="AM107" s="102"/>
      <c r="AN107" s="102"/>
    </row>
    <row r="108" spans="11:40" s="3" customFormat="1">
      <c r="K108" s="4"/>
      <c r="L108" s="4"/>
      <c r="M108" s="4"/>
      <c r="R108" s="107"/>
      <c r="S108" s="107"/>
      <c r="T108" s="107"/>
      <c r="U108" s="107"/>
      <c r="V108" s="107"/>
      <c r="W108" s="107"/>
      <c r="X108" s="107"/>
      <c r="Y108" s="107"/>
      <c r="Z108" s="107"/>
      <c r="AA108" s="102"/>
      <c r="AB108" s="107"/>
      <c r="AC108" s="107"/>
      <c r="AD108" s="107"/>
      <c r="AE108" s="107"/>
      <c r="AF108" s="107"/>
      <c r="AG108" s="107"/>
      <c r="AH108" s="107"/>
      <c r="AI108" s="102"/>
      <c r="AJ108" s="102"/>
      <c r="AK108" s="102"/>
      <c r="AL108" s="107"/>
      <c r="AM108" s="102"/>
      <c r="AN108" s="102"/>
    </row>
    <row r="109" spans="11:40" s="3" customFormat="1">
      <c r="K109" s="4"/>
      <c r="L109" s="4"/>
      <c r="M109" s="4"/>
      <c r="R109" s="107"/>
      <c r="S109" s="107"/>
      <c r="T109" s="107"/>
      <c r="U109" s="107"/>
      <c r="V109" s="107"/>
      <c r="W109" s="107"/>
      <c r="X109" s="107"/>
      <c r="Y109" s="107"/>
      <c r="Z109" s="107"/>
      <c r="AA109" s="102"/>
      <c r="AB109" s="107"/>
      <c r="AC109" s="107"/>
      <c r="AD109" s="107"/>
      <c r="AE109" s="107"/>
      <c r="AF109" s="107"/>
      <c r="AG109" s="107"/>
      <c r="AH109" s="107"/>
      <c r="AI109" s="102"/>
      <c r="AJ109" s="102"/>
      <c r="AK109" s="102"/>
      <c r="AL109" s="107"/>
      <c r="AM109" s="102"/>
      <c r="AN109" s="102"/>
    </row>
    <row r="110" spans="11:40" s="3" customFormat="1">
      <c r="K110" s="4"/>
      <c r="L110" s="4"/>
      <c r="M110" s="4"/>
      <c r="R110" s="107"/>
      <c r="S110" s="107"/>
      <c r="T110" s="107"/>
      <c r="U110" s="107"/>
      <c r="V110" s="107"/>
      <c r="W110" s="107"/>
      <c r="X110" s="107"/>
      <c r="Y110" s="107"/>
      <c r="Z110" s="107"/>
      <c r="AA110" s="102"/>
      <c r="AB110" s="107"/>
      <c r="AC110" s="107"/>
      <c r="AD110" s="107"/>
      <c r="AE110" s="107"/>
      <c r="AF110" s="107"/>
      <c r="AG110" s="107"/>
      <c r="AH110" s="107"/>
      <c r="AI110" s="102"/>
      <c r="AJ110" s="102"/>
      <c r="AK110" s="102"/>
      <c r="AL110" s="107"/>
      <c r="AM110" s="102"/>
      <c r="AN110" s="102"/>
    </row>
    <row r="111" spans="11:40" s="3" customFormat="1">
      <c r="K111" s="4"/>
      <c r="L111" s="4"/>
      <c r="M111" s="4"/>
      <c r="R111" s="107"/>
      <c r="S111" s="107"/>
      <c r="T111" s="107"/>
      <c r="U111" s="107"/>
      <c r="V111" s="107"/>
      <c r="W111" s="107"/>
      <c r="X111" s="107"/>
      <c r="Y111" s="107"/>
      <c r="Z111" s="107"/>
      <c r="AA111" s="102"/>
      <c r="AB111" s="107"/>
      <c r="AC111" s="107"/>
      <c r="AD111" s="107"/>
      <c r="AE111" s="107"/>
      <c r="AF111" s="107"/>
      <c r="AG111" s="107"/>
      <c r="AH111" s="107"/>
      <c r="AI111" s="102"/>
      <c r="AJ111" s="102"/>
      <c r="AK111" s="102"/>
      <c r="AL111" s="107"/>
      <c r="AM111" s="102"/>
      <c r="AN111" s="102"/>
    </row>
    <row r="112" spans="11:40" s="3" customFormat="1">
      <c r="K112" s="4"/>
      <c r="L112" s="4"/>
      <c r="M112" s="4"/>
      <c r="R112" s="107"/>
      <c r="S112" s="107"/>
      <c r="T112" s="107"/>
      <c r="U112" s="107"/>
      <c r="V112" s="107"/>
      <c r="W112" s="107"/>
      <c r="X112" s="107"/>
      <c r="Y112" s="107"/>
      <c r="Z112" s="107"/>
      <c r="AA112" s="102"/>
      <c r="AB112" s="107"/>
      <c r="AC112" s="107"/>
      <c r="AD112" s="107"/>
      <c r="AE112" s="107"/>
      <c r="AF112" s="107"/>
      <c r="AG112" s="107"/>
      <c r="AH112" s="107"/>
      <c r="AI112" s="102"/>
      <c r="AJ112" s="102"/>
      <c r="AK112" s="102"/>
      <c r="AL112" s="107"/>
      <c r="AM112" s="102"/>
      <c r="AN112" s="102"/>
    </row>
    <row r="113" spans="11:40" s="3" customFormat="1">
      <c r="K113" s="4"/>
      <c r="L113" s="4"/>
      <c r="M113" s="4"/>
      <c r="R113" s="107"/>
      <c r="S113" s="107"/>
      <c r="T113" s="107"/>
      <c r="U113" s="107"/>
      <c r="V113" s="107"/>
      <c r="W113" s="107"/>
      <c r="X113" s="107"/>
      <c r="Y113" s="107"/>
      <c r="Z113" s="107"/>
      <c r="AA113" s="102"/>
      <c r="AB113" s="107"/>
      <c r="AC113" s="107"/>
      <c r="AD113" s="107"/>
      <c r="AE113" s="107"/>
      <c r="AF113" s="107"/>
      <c r="AG113" s="107"/>
      <c r="AH113" s="107"/>
      <c r="AI113" s="102"/>
      <c r="AJ113" s="102"/>
      <c r="AK113" s="102"/>
      <c r="AL113" s="107"/>
      <c r="AM113" s="102"/>
      <c r="AN113" s="102"/>
    </row>
    <row r="114" spans="11:40" s="3" customFormat="1">
      <c r="K114" s="4"/>
      <c r="L114" s="4"/>
      <c r="M114" s="4"/>
      <c r="R114" s="107"/>
      <c r="S114" s="107"/>
      <c r="T114" s="107"/>
      <c r="U114" s="107"/>
      <c r="V114" s="107"/>
      <c r="W114" s="107"/>
      <c r="X114" s="107"/>
      <c r="Y114" s="107"/>
      <c r="Z114" s="107"/>
      <c r="AA114" s="102"/>
      <c r="AB114" s="107"/>
      <c r="AC114" s="107"/>
      <c r="AD114" s="107"/>
      <c r="AE114" s="107"/>
      <c r="AF114" s="107"/>
      <c r="AG114" s="107"/>
      <c r="AH114" s="107"/>
      <c r="AI114" s="102"/>
      <c r="AJ114" s="102"/>
      <c r="AK114" s="102"/>
      <c r="AL114" s="107"/>
      <c r="AM114" s="102"/>
      <c r="AN114" s="102"/>
    </row>
    <row r="115" spans="11:40" s="3" customFormat="1">
      <c r="K115" s="4"/>
      <c r="L115" s="4"/>
      <c r="M115" s="4"/>
      <c r="R115" s="107"/>
      <c r="S115" s="107"/>
      <c r="T115" s="107"/>
      <c r="U115" s="107"/>
      <c r="V115" s="107"/>
      <c r="W115" s="107"/>
      <c r="X115" s="107"/>
      <c r="Y115" s="107"/>
      <c r="Z115" s="107"/>
      <c r="AA115" s="102"/>
      <c r="AB115" s="107"/>
      <c r="AC115" s="107"/>
      <c r="AD115" s="107"/>
      <c r="AE115" s="107"/>
      <c r="AF115" s="107"/>
      <c r="AG115" s="107"/>
      <c r="AH115" s="107"/>
      <c r="AI115" s="102"/>
      <c r="AJ115" s="102"/>
      <c r="AK115" s="102"/>
      <c r="AL115" s="107"/>
      <c r="AM115" s="102"/>
      <c r="AN115" s="102"/>
    </row>
    <row r="116" spans="11:40" s="3" customFormat="1">
      <c r="K116" s="4"/>
      <c r="L116" s="4"/>
      <c r="M116" s="4"/>
      <c r="R116" s="107"/>
      <c r="S116" s="107"/>
      <c r="T116" s="107"/>
      <c r="U116" s="107"/>
      <c r="V116" s="107"/>
      <c r="W116" s="107"/>
      <c r="X116" s="107"/>
      <c r="Y116" s="107"/>
      <c r="Z116" s="107"/>
      <c r="AA116" s="102"/>
      <c r="AB116" s="107"/>
      <c r="AC116" s="107"/>
      <c r="AD116" s="107"/>
      <c r="AE116" s="107"/>
      <c r="AF116" s="107"/>
      <c r="AG116" s="107"/>
      <c r="AH116" s="107"/>
      <c r="AI116" s="102"/>
      <c r="AJ116" s="102"/>
      <c r="AK116" s="102"/>
      <c r="AL116" s="107"/>
      <c r="AM116" s="102"/>
      <c r="AN116" s="102"/>
    </row>
    <row r="117" spans="11:40" s="3" customFormat="1">
      <c r="K117" s="4"/>
      <c r="L117" s="4"/>
      <c r="M117" s="4"/>
      <c r="R117" s="107"/>
      <c r="S117" s="107"/>
      <c r="T117" s="107"/>
      <c r="U117" s="107"/>
      <c r="V117" s="107"/>
      <c r="W117" s="107"/>
      <c r="X117" s="107"/>
      <c r="Y117" s="107"/>
      <c r="Z117" s="107"/>
      <c r="AA117" s="102"/>
      <c r="AB117" s="107"/>
      <c r="AC117" s="107"/>
      <c r="AD117" s="107"/>
      <c r="AE117" s="107"/>
      <c r="AF117" s="107"/>
      <c r="AG117" s="107"/>
      <c r="AH117" s="107"/>
      <c r="AI117" s="102"/>
      <c r="AJ117" s="102"/>
      <c r="AK117" s="102"/>
      <c r="AL117" s="107"/>
      <c r="AM117" s="102"/>
      <c r="AN117" s="102"/>
    </row>
    <row r="118" spans="11:40" s="3" customFormat="1">
      <c r="K118" s="4"/>
      <c r="L118" s="4"/>
      <c r="M118" s="4"/>
      <c r="R118" s="107"/>
      <c r="S118" s="107"/>
      <c r="T118" s="107"/>
      <c r="U118" s="107"/>
      <c r="V118" s="107"/>
      <c r="W118" s="107"/>
      <c r="X118" s="107"/>
      <c r="Y118" s="107"/>
      <c r="Z118" s="107"/>
      <c r="AA118" s="102"/>
      <c r="AB118" s="107"/>
      <c r="AC118" s="107"/>
      <c r="AD118" s="107"/>
      <c r="AE118" s="107"/>
      <c r="AF118" s="107"/>
      <c r="AG118" s="107"/>
      <c r="AH118" s="107"/>
      <c r="AI118" s="102"/>
      <c r="AJ118" s="102"/>
      <c r="AK118" s="102"/>
      <c r="AL118" s="107"/>
      <c r="AM118" s="102"/>
      <c r="AN118" s="102"/>
    </row>
    <row r="119" spans="11:40" s="3" customFormat="1">
      <c r="K119" s="4"/>
      <c r="L119" s="4"/>
      <c r="M119" s="4"/>
      <c r="R119" s="107"/>
      <c r="S119" s="107"/>
      <c r="T119" s="107"/>
      <c r="U119" s="107"/>
      <c r="V119" s="107"/>
      <c r="W119" s="107"/>
      <c r="X119" s="107"/>
      <c r="Y119" s="107"/>
      <c r="Z119" s="107"/>
      <c r="AA119" s="102"/>
      <c r="AB119" s="107"/>
      <c r="AC119" s="107"/>
      <c r="AD119" s="107"/>
      <c r="AE119" s="107"/>
      <c r="AF119" s="107"/>
      <c r="AG119" s="107"/>
      <c r="AH119" s="107"/>
      <c r="AI119" s="102"/>
      <c r="AJ119" s="102"/>
      <c r="AK119" s="102"/>
      <c r="AL119" s="107"/>
      <c r="AM119" s="102"/>
      <c r="AN119" s="102"/>
    </row>
    <row r="120" spans="11:40" s="3" customFormat="1">
      <c r="K120" s="4"/>
      <c r="L120" s="4"/>
      <c r="M120" s="4"/>
      <c r="R120" s="107"/>
      <c r="S120" s="107"/>
      <c r="T120" s="107"/>
      <c r="U120" s="107"/>
      <c r="V120" s="107"/>
      <c r="W120" s="107"/>
      <c r="X120" s="107"/>
      <c r="Y120" s="107"/>
      <c r="Z120" s="107"/>
      <c r="AA120" s="102"/>
      <c r="AB120" s="107"/>
      <c r="AC120" s="107"/>
      <c r="AD120" s="107"/>
      <c r="AE120" s="107"/>
      <c r="AF120" s="107"/>
      <c r="AG120" s="107"/>
      <c r="AH120" s="107"/>
      <c r="AI120" s="102"/>
      <c r="AJ120" s="102"/>
      <c r="AK120" s="102"/>
      <c r="AL120" s="107"/>
      <c r="AM120" s="102"/>
      <c r="AN120" s="102"/>
    </row>
    <row r="121" spans="11:40" s="3" customFormat="1">
      <c r="K121" s="4"/>
      <c r="L121" s="4"/>
      <c r="M121" s="4"/>
      <c r="R121" s="107"/>
      <c r="S121" s="107"/>
      <c r="T121" s="107"/>
      <c r="U121" s="107"/>
      <c r="V121" s="107"/>
      <c r="W121" s="107"/>
      <c r="X121" s="107"/>
      <c r="Y121" s="107"/>
      <c r="Z121" s="107"/>
      <c r="AA121" s="102"/>
      <c r="AB121" s="107"/>
      <c r="AC121" s="107"/>
      <c r="AD121" s="107"/>
      <c r="AE121" s="107"/>
      <c r="AF121" s="107"/>
      <c r="AG121" s="107"/>
      <c r="AH121" s="107"/>
      <c r="AI121" s="102"/>
      <c r="AJ121" s="102"/>
      <c r="AK121" s="102"/>
      <c r="AL121" s="107"/>
      <c r="AM121" s="102"/>
      <c r="AN121" s="102"/>
    </row>
    <row r="122" spans="11:40" s="3" customFormat="1">
      <c r="K122" s="4"/>
      <c r="L122" s="4"/>
      <c r="M122" s="4"/>
      <c r="R122" s="107"/>
      <c r="S122" s="107"/>
      <c r="T122" s="107"/>
      <c r="U122" s="107"/>
      <c r="V122" s="107"/>
      <c r="W122" s="107"/>
      <c r="X122" s="107"/>
      <c r="Y122" s="107"/>
      <c r="Z122" s="107"/>
      <c r="AA122" s="102"/>
      <c r="AB122" s="107"/>
      <c r="AC122" s="107"/>
      <c r="AD122" s="107"/>
      <c r="AE122" s="107"/>
      <c r="AF122" s="107"/>
      <c r="AG122" s="107"/>
      <c r="AH122" s="107"/>
      <c r="AI122" s="102"/>
      <c r="AJ122" s="102"/>
      <c r="AK122" s="102"/>
      <c r="AL122" s="107"/>
      <c r="AM122" s="102"/>
      <c r="AN122" s="102"/>
    </row>
    <row r="123" spans="11:40" s="3" customFormat="1">
      <c r="K123" s="4"/>
      <c r="L123" s="4"/>
      <c r="M123" s="4"/>
      <c r="R123" s="107"/>
      <c r="S123" s="107"/>
      <c r="T123" s="107"/>
      <c r="U123" s="107"/>
      <c r="V123" s="107"/>
      <c r="W123" s="107"/>
      <c r="X123" s="107"/>
      <c r="Y123" s="107"/>
      <c r="Z123" s="107"/>
      <c r="AA123" s="102"/>
      <c r="AB123" s="107"/>
      <c r="AC123" s="107"/>
      <c r="AD123" s="107"/>
      <c r="AE123" s="107"/>
      <c r="AF123" s="107"/>
      <c r="AG123" s="107"/>
      <c r="AH123" s="107"/>
      <c r="AI123" s="102"/>
      <c r="AJ123" s="102"/>
      <c r="AK123" s="102"/>
      <c r="AL123" s="107"/>
      <c r="AM123" s="102"/>
      <c r="AN123" s="102"/>
    </row>
    <row r="124" spans="11:40" s="3" customFormat="1">
      <c r="K124" s="4"/>
      <c r="L124" s="4"/>
      <c r="M124" s="4"/>
      <c r="R124" s="107"/>
      <c r="S124" s="107"/>
      <c r="T124" s="107"/>
      <c r="U124" s="107"/>
      <c r="V124" s="107"/>
      <c r="W124" s="107"/>
      <c r="X124" s="107"/>
      <c r="Y124" s="107"/>
      <c r="Z124" s="107"/>
      <c r="AA124" s="102"/>
      <c r="AB124" s="107"/>
      <c r="AC124" s="107"/>
      <c r="AD124" s="107"/>
      <c r="AE124" s="107"/>
      <c r="AF124" s="107"/>
      <c r="AG124" s="107"/>
      <c r="AH124" s="107"/>
      <c r="AI124" s="102"/>
      <c r="AJ124" s="102"/>
      <c r="AK124" s="102"/>
      <c r="AL124" s="107"/>
      <c r="AM124" s="102"/>
      <c r="AN124" s="102"/>
    </row>
    <row r="125" spans="11:40" s="3" customFormat="1">
      <c r="K125" s="4"/>
      <c r="L125" s="4"/>
      <c r="M125" s="4"/>
      <c r="R125" s="107"/>
      <c r="S125" s="107"/>
      <c r="T125" s="107"/>
      <c r="U125" s="107"/>
      <c r="V125" s="107"/>
      <c r="W125" s="107"/>
      <c r="X125" s="107"/>
      <c r="Y125" s="107"/>
      <c r="Z125" s="107"/>
      <c r="AA125" s="102"/>
      <c r="AB125" s="107"/>
      <c r="AC125" s="107"/>
      <c r="AD125" s="107"/>
      <c r="AE125" s="107"/>
      <c r="AF125" s="107"/>
      <c r="AG125" s="107"/>
      <c r="AH125" s="107"/>
      <c r="AI125" s="102"/>
      <c r="AJ125" s="102"/>
      <c r="AK125" s="102"/>
      <c r="AL125" s="107"/>
      <c r="AM125" s="102"/>
      <c r="AN125" s="102"/>
    </row>
    <row r="126" spans="11:40" s="3" customFormat="1">
      <c r="K126" s="4"/>
      <c r="L126" s="4"/>
      <c r="M126" s="4"/>
      <c r="R126" s="107"/>
      <c r="S126" s="107"/>
      <c r="T126" s="107"/>
      <c r="U126" s="107"/>
      <c r="V126" s="107"/>
      <c r="W126" s="107"/>
      <c r="X126" s="107"/>
      <c r="Y126" s="107"/>
      <c r="Z126" s="107"/>
      <c r="AA126" s="102"/>
      <c r="AB126" s="107"/>
      <c r="AC126" s="107"/>
      <c r="AD126" s="107"/>
      <c r="AE126" s="107"/>
      <c r="AF126" s="107"/>
      <c r="AG126" s="107"/>
      <c r="AH126" s="107"/>
      <c r="AI126" s="102"/>
      <c r="AJ126" s="102"/>
      <c r="AK126" s="102"/>
      <c r="AL126" s="107"/>
      <c r="AM126" s="102"/>
      <c r="AN126" s="102"/>
    </row>
    <row r="127" spans="11:40" s="3" customFormat="1">
      <c r="K127" s="4"/>
      <c r="L127" s="4"/>
      <c r="M127" s="4"/>
      <c r="R127" s="107"/>
      <c r="S127" s="107"/>
      <c r="T127" s="107"/>
      <c r="U127" s="107"/>
      <c r="V127" s="107"/>
      <c r="W127" s="107"/>
      <c r="X127" s="107"/>
      <c r="Y127" s="107"/>
      <c r="Z127" s="107"/>
      <c r="AA127" s="102"/>
      <c r="AB127" s="107"/>
      <c r="AC127" s="107"/>
      <c r="AD127" s="107"/>
      <c r="AE127" s="107"/>
      <c r="AF127" s="107"/>
      <c r="AG127" s="107"/>
      <c r="AH127" s="107"/>
      <c r="AI127" s="102"/>
      <c r="AJ127" s="102"/>
      <c r="AK127" s="102"/>
      <c r="AL127" s="107"/>
      <c r="AM127" s="102"/>
      <c r="AN127" s="102"/>
    </row>
    <row r="128" spans="11:40" s="3" customFormat="1">
      <c r="K128" s="4"/>
      <c r="L128" s="4"/>
      <c r="M128" s="4"/>
      <c r="R128" s="107"/>
      <c r="S128" s="107"/>
      <c r="T128" s="107"/>
      <c r="U128" s="107"/>
      <c r="V128" s="107"/>
      <c r="W128" s="107"/>
      <c r="X128" s="107"/>
      <c r="Y128" s="107"/>
      <c r="Z128" s="107"/>
      <c r="AA128" s="102"/>
      <c r="AB128" s="107"/>
      <c r="AC128" s="107"/>
      <c r="AD128" s="107"/>
      <c r="AE128" s="107"/>
      <c r="AF128" s="107"/>
      <c r="AG128" s="107"/>
      <c r="AH128" s="107"/>
      <c r="AI128" s="102"/>
      <c r="AJ128" s="102"/>
      <c r="AK128" s="102"/>
      <c r="AL128" s="107"/>
      <c r="AM128" s="102"/>
      <c r="AN128" s="102"/>
    </row>
    <row r="129" spans="11:40" s="3" customFormat="1">
      <c r="K129" s="4"/>
      <c r="L129" s="4"/>
      <c r="M129" s="4"/>
      <c r="R129" s="107"/>
      <c r="S129" s="107"/>
      <c r="T129" s="107"/>
      <c r="U129" s="107"/>
      <c r="V129" s="107"/>
      <c r="W129" s="107"/>
      <c r="X129" s="107"/>
      <c r="Y129" s="107"/>
      <c r="Z129" s="107"/>
      <c r="AA129" s="102"/>
      <c r="AB129" s="107"/>
      <c r="AC129" s="107"/>
      <c r="AD129" s="107"/>
      <c r="AE129" s="107"/>
      <c r="AF129" s="107"/>
      <c r="AG129" s="107"/>
      <c r="AH129" s="107"/>
      <c r="AI129" s="102"/>
      <c r="AJ129" s="102"/>
      <c r="AK129" s="102"/>
      <c r="AL129" s="107"/>
      <c r="AM129" s="102"/>
      <c r="AN129" s="102"/>
    </row>
    <row r="130" spans="11:40" s="3" customFormat="1">
      <c r="K130" s="4"/>
      <c r="L130" s="4"/>
      <c r="M130" s="4"/>
      <c r="R130" s="107"/>
      <c r="S130" s="107"/>
      <c r="T130" s="107"/>
      <c r="U130" s="107"/>
      <c r="V130" s="107"/>
      <c r="W130" s="107"/>
      <c r="X130" s="107"/>
      <c r="Y130" s="107"/>
      <c r="Z130" s="107"/>
      <c r="AA130" s="102"/>
      <c r="AB130" s="107"/>
      <c r="AC130" s="107"/>
      <c r="AD130" s="107"/>
      <c r="AE130" s="107"/>
      <c r="AF130" s="107"/>
      <c r="AG130" s="107"/>
      <c r="AH130" s="107"/>
      <c r="AI130" s="102"/>
      <c r="AJ130" s="102"/>
      <c r="AK130" s="102"/>
      <c r="AL130" s="107"/>
      <c r="AM130" s="102"/>
      <c r="AN130" s="102"/>
    </row>
    <row r="131" spans="11:40" s="3" customFormat="1">
      <c r="K131" s="4"/>
      <c r="L131" s="4"/>
      <c r="M131" s="4"/>
      <c r="R131" s="107"/>
      <c r="S131" s="107"/>
      <c r="T131" s="107"/>
      <c r="U131" s="107"/>
      <c r="V131" s="107"/>
      <c r="W131" s="107"/>
      <c r="X131" s="107"/>
      <c r="Y131" s="107"/>
      <c r="Z131" s="107"/>
      <c r="AA131" s="102"/>
      <c r="AB131" s="107"/>
      <c r="AC131" s="107"/>
      <c r="AD131" s="107"/>
      <c r="AE131" s="107"/>
      <c r="AF131" s="107"/>
      <c r="AG131" s="107"/>
      <c r="AH131" s="107"/>
      <c r="AI131" s="102"/>
      <c r="AJ131" s="102"/>
      <c r="AK131" s="102"/>
      <c r="AL131" s="107"/>
      <c r="AM131" s="102"/>
      <c r="AN131" s="102"/>
    </row>
    <row r="132" spans="11:40" s="3" customFormat="1">
      <c r="K132" s="4"/>
      <c r="L132" s="4"/>
      <c r="M132" s="4"/>
      <c r="R132" s="107"/>
      <c r="S132" s="107"/>
      <c r="T132" s="107"/>
      <c r="U132" s="107"/>
      <c r="V132" s="107"/>
      <c r="W132" s="107"/>
      <c r="X132" s="107"/>
      <c r="Y132" s="107"/>
      <c r="Z132" s="107"/>
      <c r="AA132" s="102"/>
      <c r="AB132" s="107"/>
      <c r="AC132" s="107"/>
      <c r="AD132" s="107"/>
      <c r="AE132" s="107"/>
      <c r="AF132" s="107"/>
      <c r="AG132" s="107"/>
      <c r="AH132" s="107"/>
      <c r="AI132" s="102"/>
      <c r="AJ132" s="102"/>
      <c r="AK132" s="102"/>
      <c r="AL132" s="107"/>
      <c r="AM132" s="102"/>
      <c r="AN132" s="102"/>
    </row>
    <row r="133" spans="11:40" s="3" customFormat="1">
      <c r="K133" s="4"/>
      <c r="L133" s="4"/>
      <c r="M133" s="4"/>
      <c r="R133" s="107"/>
      <c r="S133" s="107"/>
      <c r="T133" s="107"/>
      <c r="U133" s="107"/>
      <c r="V133" s="107"/>
      <c r="W133" s="107"/>
      <c r="X133" s="107"/>
      <c r="Y133" s="107"/>
      <c r="Z133" s="107"/>
      <c r="AA133" s="102"/>
      <c r="AB133" s="107"/>
      <c r="AC133" s="107"/>
      <c r="AD133" s="107"/>
      <c r="AE133" s="107"/>
      <c r="AF133" s="107"/>
      <c r="AG133" s="107"/>
      <c r="AH133" s="107"/>
      <c r="AI133" s="102"/>
      <c r="AJ133" s="102"/>
      <c r="AK133" s="102"/>
      <c r="AL133" s="107"/>
      <c r="AM133" s="102"/>
      <c r="AN133" s="102"/>
    </row>
    <row r="134" spans="11:40" s="3" customFormat="1">
      <c r="K134" s="4"/>
      <c r="L134" s="4"/>
      <c r="M134" s="4"/>
      <c r="R134" s="107"/>
      <c r="S134" s="107"/>
      <c r="T134" s="107"/>
      <c r="U134" s="107"/>
      <c r="V134" s="107"/>
      <c r="W134" s="107"/>
      <c r="X134" s="107"/>
      <c r="Y134" s="107"/>
      <c r="Z134" s="107"/>
      <c r="AA134" s="102"/>
      <c r="AB134" s="107"/>
      <c r="AC134" s="107"/>
      <c r="AD134" s="107"/>
      <c r="AE134" s="107"/>
      <c r="AF134" s="107"/>
      <c r="AG134" s="107"/>
      <c r="AH134" s="107"/>
      <c r="AI134" s="102"/>
      <c r="AJ134" s="102"/>
      <c r="AK134" s="102"/>
      <c r="AL134" s="107"/>
      <c r="AM134" s="102"/>
      <c r="AN134" s="102"/>
    </row>
    <row r="135" spans="11:40" s="3" customFormat="1">
      <c r="K135" s="4"/>
      <c r="L135" s="4"/>
      <c r="M135" s="4"/>
      <c r="R135" s="107"/>
      <c r="S135" s="107"/>
      <c r="T135" s="107"/>
      <c r="U135" s="107"/>
      <c r="V135" s="107"/>
      <c r="W135" s="107"/>
      <c r="X135" s="107"/>
      <c r="Y135" s="107"/>
      <c r="Z135" s="107"/>
      <c r="AA135" s="102"/>
      <c r="AB135" s="107"/>
      <c r="AC135" s="107"/>
      <c r="AD135" s="107"/>
      <c r="AE135" s="107"/>
      <c r="AF135" s="107"/>
      <c r="AG135" s="107"/>
      <c r="AH135" s="107"/>
      <c r="AI135" s="102"/>
      <c r="AJ135" s="102"/>
      <c r="AK135" s="102"/>
      <c r="AL135" s="107"/>
      <c r="AM135" s="102"/>
      <c r="AN135" s="102"/>
    </row>
    <row r="136" spans="11:40" s="3" customFormat="1">
      <c r="K136" s="4"/>
      <c r="L136" s="4"/>
      <c r="M136" s="4"/>
      <c r="R136" s="107"/>
      <c r="S136" s="107"/>
      <c r="T136" s="107"/>
      <c r="U136" s="107"/>
      <c r="V136" s="107"/>
      <c r="W136" s="107"/>
      <c r="X136" s="107"/>
      <c r="Y136" s="107"/>
      <c r="Z136" s="107"/>
      <c r="AA136" s="102"/>
      <c r="AB136" s="107"/>
      <c r="AC136" s="107"/>
      <c r="AD136" s="107"/>
      <c r="AE136" s="107"/>
      <c r="AF136" s="107"/>
      <c r="AG136" s="107"/>
      <c r="AH136" s="107"/>
      <c r="AI136" s="102"/>
      <c r="AJ136" s="102"/>
      <c r="AK136" s="102"/>
      <c r="AL136" s="107"/>
      <c r="AM136" s="102"/>
      <c r="AN136" s="102"/>
    </row>
    <row r="137" spans="11:40" s="3" customFormat="1">
      <c r="K137" s="4"/>
      <c r="L137" s="4"/>
      <c r="M137" s="4"/>
      <c r="R137" s="107"/>
      <c r="S137" s="107"/>
      <c r="T137" s="107"/>
      <c r="U137" s="107"/>
      <c r="V137" s="107"/>
      <c r="W137" s="107"/>
      <c r="X137" s="107"/>
      <c r="Y137" s="107"/>
      <c r="Z137" s="107"/>
      <c r="AA137" s="102"/>
      <c r="AB137" s="107"/>
      <c r="AC137" s="107"/>
      <c r="AD137" s="107"/>
      <c r="AE137" s="107"/>
      <c r="AF137" s="107"/>
      <c r="AG137" s="107"/>
      <c r="AH137" s="107"/>
      <c r="AI137" s="102"/>
      <c r="AJ137" s="102"/>
      <c r="AK137" s="102"/>
      <c r="AL137" s="107"/>
      <c r="AM137" s="102"/>
      <c r="AN137" s="102"/>
    </row>
    <row r="138" spans="11:40" s="3" customFormat="1">
      <c r="K138" s="4"/>
      <c r="L138" s="4"/>
      <c r="M138" s="4"/>
      <c r="R138" s="107"/>
      <c r="S138" s="107"/>
      <c r="T138" s="107"/>
      <c r="U138" s="107"/>
      <c r="V138" s="107"/>
      <c r="W138" s="107"/>
      <c r="X138" s="107"/>
      <c r="Y138" s="107"/>
      <c r="Z138" s="107"/>
      <c r="AA138" s="102"/>
      <c r="AB138" s="107"/>
      <c r="AC138" s="107"/>
      <c r="AD138" s="107"/>
      <c r="AE138" s="107"/>
      <c r="AF138" s="107"/>
      <c r="AG138" s="107"/>
      <c r="AH138" s="107"/>
      <c r="AI138" s="102"/>
      <c r="AJ138" s="102"/>
      <c r="AK138" s="102"/>
      <c r="AL138" s="107"/>
      <c r="AM138" s="102"/>
      <c r="AN138" s="102"/>
    </row>
    <row r="139" spans="11:40" s="3" customFormat="1">
      <c r="K139" s="4"/>
      <c r="L139" s="4"/>
      <c r="M139" s="4"/>
      <c r="R139" s="107"/>
      <c r="S139" s="107"/>
      <c r="T139" s="107"/>
      <c r="U139" s="107"/>
      <c r="V139" s="107"/>
      <c r="W139" s="107"/>
      <c r="X139" s="107"/>
      <c r="Y139" s="107"/>
      <c r="Z139" s="107"/>
      <c r="AA139" s="102"/>
      <c r="AB139" s="107"/>
      <c r="AC139" s="107"/>
      <c r="AD139" s="107"/>
      <c r="AE139" s="107"/>
      <c r="AF139" s="107"/>
      <c r="AG139" s="107"/>
      <c r="AH139" s="107"/>
      <c r="AI139" s="102"/>
      <c r="AJ139" s="102"/>
      <c r="AK139" s="102"/>
      <c r="AL139" s="107"/>
      <c r="AM139" s="102"/>
      <c r="AN139" s="102"/>
    </row>
    <row r="140" spans="11:40" s="3" customFormat="1">
      <c r="K140" s="4"/>
      <c r="L140" s="4"/>
      <c r="M140" s="4"/>
      <c r="R140" s="107"/>
      <c r="S140" s="107"/>
      <c r="T140" s="107"/>
      <c r="U140" s="107"/>
      <c r="V140" s="107"/>
      <c r="W140" s="107"/>
      <c r="X140" s="107"/>
      <c r="Y140" s="107"/>
      <c r="Z140" s="107"/>
      <c r="AA140" s="102"/>
      <c r="AB140" s="107"/>
      <c r="AC140" s="107"/>
      <c r="AD140" s="107"/>
      <c r="AE140" s="107"/>
      <c r="AF140" s="107"/>
      <c r="AG140" s="107"/>
      <c r="AH140" s="107"/>
      <c r="AI140" s="102"/>
      <c r="AJ140" s="102"/>
      <c r="AK140" s="102"/>
      <c r="AL140" s="107"/>
      <c r="AM140" s="102"/>
      <c r="AN140" s="102"/>
    </row>
    <row r="141" spans="11:40" s="3" customFormat="1">
      <c r="K141" s="4"/>
      <c r="L141" s="4"/>
      <c r="M141" s="4"/>
      <c r="R141" s="107"/>
      <c r="S141" s="107"/>
      <c r="T141" s="107"/>
      <c r="U141" s="107"/>
      <c r="V141" s="107"/>
      <c r="W141" s="107"/>
      <c r="X141" s="107"/>
      <c r="Y141" s="107"/>
      <c r="Z141" s="107"/>
      <c r="AA141" s="102"/>
      <c r="AB141" s="107"/>
      <c r="AC141" s="107"/>
      <c r="AD141" s="107"/>
      <c r="AE141" s="107"/>
      <c r="AF141" s="107"/>
      <c r="AG141" s="107"/>
      <c r="AH141" s="107"/>
      <c r="AI141" s="102"/>
      <c r="AJ141" s="102"/>
      <c r="AK141" s="102"/>
      <c r="AL141" s="107"/>
      <c r="AM141" s="102"/>
      <c r="AN141" s="102"/>
    </row>
    <row r="142" spans="11:40" s="3" customFormat="1">
      <c r="K142" s="4"/>
      <c r="L142" s="4"/>
      <c r="M142" s="4"/>
      <c r="R142" s="107"/>
      <c r="S142" s="107"/>
      <c r="T142" s="107"/>
      <c r="U142" s="107"/>
      <c r="V142" s="107"/>
      <c r="W142" s="107"/>
      <c r="X142" s="107"/>
      <c r="Y142" s="107"/>
      <c r="Z142" s="107"/>
      <c r="AA142" s="102"/>
      <c r="AB142" s="107"/>
      <c r="AC142" s="107"/>
      <c r="AD142" s="107"/>
      <c r="AE142" s="107"/>
      <c r="AF142" s="107"/>
      <c r="AG142" s="107"/>
      <c r="AH142" s="107"/>
      <c r="AI142" s="102"/>
      <c r="AJ142" s="102"/>
      <c r="AK142" s="102"/>
      <c r="AL142" s="107"/>
      <c r="AM142" s="102"/>
      <c r="AN142" s="102"/>
    </row>
    <row r="143" spans="11:40" s="3" customFormat="1">
      <c r="K143" s="4"/>
      <c r="L143" s="4"/>
      <c r="M143" s="4"/>
      <c r="R143" s="107"/>
      <c r="S143" s="107"/>
      <c r="T143" s="107"/>
      <c r="U143" s="107"/>
      <c r="V143" s="107"/>
      <c r="W143" s="107"/>
      <c r="X143" s="107"/>
      <c r="Y143" s="107"/>
      <c r="Z143" s="107"/>
      <c r="AA143" s="102"/>
      <c r="AB143" s="107"/>
      <c r="AC143" s="107"/>
      <c r="AD143" s="107"/>
      <c r="AE143" s="107"/>
      <c r="AF143" s="107"/>
      <c r="AG143" s="107"/>
      <c r="AH143" s="107"/>
      <c r="AI143" s="102"/>
      <c r="AJ143" s="102"/>
      <c r="AK143" s="102"/>
      <c r="AL143" s="107"/>
      <c r="AM143" s="102"/>
      <c r="AN143" s="102"/>
    </row>
    <row r="144" spans="11:40" s="3" customFormat="1">
      <c r="K144" s="4"/>
      <c r="L144" s="4"/>
      <c r="M144" s="4"/>
      <c r="R144" s="107"/>
      <c r="S144" s="107"/>
      <c r="T144" s="107"/>
      <c r="U144" s="107"/>
      <c r="V144" s="107"/>
      <c r="W144" s="107"/>
      <c r="X144" s="107"/>
      <c r="Y144" s="107"/>
      <c r="Z144" s="107"/>
      <c r="AA144" s="102"/>
      <c r="AB144" s="107"/>
      <c r="AC144" s="107"/>
      <c r="AD144" s="107"/>
      <c r="AE144" s="107"/>
      <c r="AF144" s="107"/>
      <c r="AG144" s="107"/>
      <c r="AH144" s="107"/>
      <c r="AI144" s="102"/>
      <c r="AJ144" s="102"/>
      <c r="AK144" s="102"/>
      <c r="AL144" s="107"/>
      <c r="AM144" s="102"/>
      <c r="AN144" s="102"/>
    </row>
    <row r="145" spans="11:40" s="3" customFormat="1">
      <c r="K145" s="4"/>
      <c r="L145" s="4"/>
      <c r="M145" s="4"/>
      <c r="R145" s="107"/>
      <c r="S145" s="107"/>
      <c r="T145" s="107"/>
      <c r="U145" s="107"/>
      <c r="V145" s="107"/>
      <c r="W145" s="107"/>
      <c r="X145" s="107"/>
      <c r="Y145" s="107"/>
      <c r="Z145" s="107"/>
      <c r="AA145" s="102"/>
      <c r="AB145" s="107"/>
      <c r="AC145" s="107"/>
      <c r="AD145" s="107"/>
      <c r="AE145" s="107"/>
      <c r="AF145" s="107"/>
      <c r="AG145" s="107"/>
      <c r="AH145" s="107"/>
      <c r="AI145" s="102"/>
      <c r="AJ145" s="102"/>
      <c r="AK145" s="102"/>
      <c r="AL145" s="107"/>
      <c r="AM145" s="102"/>
      <c r="AN145" s="102"/>
    </row>
    <row r="146" spans="11:40" s="3" customFormat="1">
      <c r="K146" s="4"/>
      <c r="L146" s="4"/>
      <c r="M146" s="4"/>
      <c r="R146" s="107"/>
      <c r="S146" s="107"/>
      <c r="T146" s="107"/>
      <c r="U146" s="107"/>
      <c r="V146" s="107"/>
      <c r="W146" s="107"/>
      <c r="X146" s="107"/>
      <c r="Y146" s="107"/>
      <c r="Z146" s="107"/>
      <c r="AA146" s="102"/>
      <c r="AB146" s="107"/>
      <c r="AC146" s="107"/>
      <c r="AD146" s="107"/>
      <c r="AE146" s="107"/>
      <c r="AF146" s="107"/>
      <c r="AG146" s="107"/>
      <c r="AH146" s="107"/>
      <c r="AI146" s="102"/>
      <c r="AJ146" s="102"/>
      <c r="AK146" s="102"/>
      <c r="AL146" s="107"/>
      <c r="AM146" s="102"/>
      <c r="AN146" s="102"/>
    </row>
    <row r="147" spans="11:40" s="3" customFormat="1">
      <c r="K147" s="4"/>
      <c r="L147" s="4"/>
      <c r="M147" s="4"/>
      <c r="R147" s="107"/>
      <c r="S147" s="107"/>
      <c r="T147" s="107"/>
      <c r="U147" s="107"/>
      <c r="V147" s="107"/>
      <c r="W147" s="107"/>
      <c r="X147" s="107"/>
      <c r="Y147" s="107"/>
      <c r="Z147" s="107"/>
      <c r="AA147" s="102"/>
      <c r="AB147" s="107"/>
      <c r="AC147" s="107"/>
      <c r="AD147" s="107"/>
      <c r="AE147" s="107"/>
      <c r="AF147" s="107"/>
      <c r="AG147" s="107"/>
      <c r="AH147" s="107"/>
      <c r="AI147" s="102"/>
      <c r="AJ147" s="102"/>
      <c r="AK147" s="102"/>
      <c r="AL147" s="107"/>
      <c r="AM147" s="102"/>
      <c r="AN147" s="102"/>
    </row>
    <row r="148" spans="11:40" s="3" customFormat="1">
      <c r="K148" s="4"/>
      <c r="L148" s="4"/>
      <c r="M148" s="4"/>
      <c r="R148" s="107"/>
      <c r="S148" s="107"/>
      <c r="T148" s="107"/>
      <c r="U148" s="107"/>
      <c r="V148" s="107"/>
      <c r="W148" s="107"/>
      <c r="X148" s="107"/>
      <c r="Y148" s="107"/>
      <c r="Z148" s="107"/>
      <c r="AA148" s="102"/>
      <c r="AB148" s="107"/>
      <c r="AC148" s="107"/>
      <c r="AD148" s="107"/>
      <c r="AE148" s="107"/>
      <c r="AF148" s="107"/>
      <c r="AG148" s="107"/>
      <c r="AH148" s="107"/>
      <c r="AI148" s="102"/>
      <c r="AJ148" s="102"/>
      <c r="AK148" s="102"/>
      <c r="AL148" s="107"/>
      <c r="AM148" s="102"/>
      <c r="AN148" s="102"/>
    </row>
    <row r="149" spans="11:40" s="3" customFormat="1">
      <c r="K149" s="4"/>
      <c r="L149" s="4"/>
      <c r="M149" s="4"/>
      <c r="R149" s="107"/>
      <c r="S149" s="107"/>
      <c r="T149" s="107"/>
      <c r="U149" s="107"/>
      <c r="V149" s="107"/>
      <c r="W149" s="107"/>
      <c r="X149" s="107"/>
      <c r="Y149" s="107"/>
      <c r="Z149" s="107"/>
      <c r="AA149" s="102"/>
      <c r="AB149" s="107"/>
      <c r="AC149" s="107"/>
      <c r="AD149" s="107"/>
      <c r="AE149" s="107"/>
      <c r="AF149" s="107"/>
      <c r="AG149" s="107"/>
      <c r="AH149" s="107"/>
      <c r="AI149" s="102"/>
      <c r="AJ149" s="102"/>
      <c r="AK149" s="102"/>
      <c r="AL149" s="107"/>
      <c r="AM149" s="102"/>
      <c r="AN149" s="102"/>
    </row>
    <row r="150" spans="11:40" s="3" customFormat="1">
      <c r="K150" s="4"/>
      <c r="L150" s="4"/>
      <c r="M150" s="4"/>
      <c r="R150" s="107"/>
      <c r="S150" s="107"/>
      <c r="T150" s="107"/>
      <c r="U150" s="107"/>
      <c r="V150" s="107"/>
      <c r="W150" s="107"/>
      <c r="X150" s="107"/>
      <c r="Y150" s="107"/>
      <c r="Z150" s="107"/>
      <c r="AA150" s="102"/>
      <c r="AB150" s="107"/>
      <c r="AC150" s="107"/>
      <c r="AD150" s="107"/>
      <c r="AE150" s="107"/>
      <c r="AF150" s="107"/>
      <c r="AG150" s="107"/>
      <c r="AH150" s="107"/>
      <c r="AI150" s="102"/>
      <c r="AJ150" s="102"/>
      <c r="AK150" s="102"/>
      <c r="AL150" s="107"/>
      <c r="AM150" s="102"/>
      <c r="AN150" s="102"/>
    </row>
    <row r="151" spans="11:40" s="3" customFormat="1">
      <c r="K151" s="4"/>
      <c r="L151" s="4"/>
      <c r="M151" s="4"/>
      <c r="R151" s="107"/>
      <c r="S151" s="107"/>
      <c r="T151" s="107"/>
      <c r="U151" s="107"/>
      <c r="V151" s="107"/>
      <c r="W151" s="107"/>
      <c r="X151" s="107"/>
      <c r="Y151" s="107"/>
      <c r="Z151" s="107"/>
      <c r="AA151" s="102"/>
      <c r="AB151" s="107"/>
      <c r="AC151" s="107"/>
      <c r="AD151" s="107"/>
      <c r="AE151" s="107"/>
      <c r="AF151" s="107"/>
      <c r="AG151" s="107"/>
      <c r="AH151" s="107"/>
      <c r="AI151" s="102"/>
      <c r="AJ151" s="102"/>
      <c r="AK151" s="102"/>
      <c r="AL151" s="107"/>
      <c r="AM151" s="102"/>
      <c r="AN151" s="102"/>
    </row>
    <row r="152" spans="11:40" s="3" customFormat="1">
      <c r="K152" s="4"/>
      <c r="L152" s="4"/>
      <c r="M152" s="4"/>
      <c r="R152" s="107"/>
      <c r="S152" s="107"/>
      <c r="T152" s="107"/>
      <c r="U152" s="107"/>
      <c r="V152" s="107"/>
      <c r="W152" s="107"/>
      <c r="X152" s="107"/>
      <c r="Y152" s="107"/>
      <c r="Z152" s="107"/>
      <c r="AA152" s="102"/>
      <c r="AB152" s="107"/>
      <c r="AC152" s="107"/>
      <c r="AD152" s="107"/>
      <c r="AE152" s="107"/>
      <c r="AF152" s="107"/>
      <c r="AG152" s="107"/>
      <c r="AH152" s="107"/>
      <c r="AI152" s="102"/>
      <c r="AJ152" s="102"/>
      <c r="AK152" s="102"/>
      <c r="AL152" s="107"/>
      <c r="AM152" s="102"/>
      <c r="AN152" s="102"/>
    </row>
    <row r="153" spans="11:40" s="3" customFormat="1">
      <c r="K153" s="4"/>
      <c r="L153" s="4"/>
      <c r="M153" s="4"/>
      <c r="R153" s="107"/>
      <c r="S153" s="107"/>
      <c r="T153" s="107"/>
      <c r="U153" s="107"/>
      <c r="V153" s="107"/>
      <c r="W153" s="107"/>
      <c r="X153" s="107"/>
      <c r="Y153" s="107"/>
      <c r="Z153" s="107"/>
      <c r="AA153" s="102"/>
      <c r="AB153" s="107"/>
      <c r="AC153" s="107"/>
      <c r="AD153" s="107"/>
      <c r="AE153" s="107"/>
      <c r="AF153" s="107"/>
      <c r="AG153" s="107"/>
      <c r="AH153" s="107"/>
      <c r="AI153" s="102"/>
      <c r="AJ153" s="102"/>
      <c r="AK153" s="102"/>
      <c r="AL153" s="107"/>
      <c r="AM153" s="102"/>
      <c r="AN153" s="102"/>
    </row>
    <row r="154" spans="11:40" s="3" customFormat="1">
      <c r="K154" s="4"/>
      <c r="L154" s="4"/>
      <c r="M154" s="4"/>
      <c r="R154" s="107"/>
      <c r="S154" s="107"/>
      <c r="T154" s="107"/>
      <c r="U154" s="107"/>
      <c r="V154" s="107"/>
      <c r="W154" s="107"/>
      <c r="X154" s="107"/>
      <c r="Y154" s="107"/>
      <c r="Z154" s="107"/>
      <c r="AA154" s="102"/>
      <c r="AB154" s="107"/>
      <c r="AC154" s="107"/>
      <c r="AD154" s="107"/>
      <c r="AE154" s="107"/>
      <c r="AF154" s="107"/>
      <c r="AG154" s="107"/>
      <c r="AH154" s="107"/>
      <c r="AI154" s="102"/>
      <c r="AJ154" s="102"/>
      <c r="AK154" s="102"/>
      <c r="AL154" s="107"/>
      <c r="AM154" s="102"/>
      <c r="AN154" s="102"/>
    </row>
    <row r="155" spans="11:40" s="3" customFormat="1">
      <c r="K155" s="4"/>
      <c r="L155" s="4"/>
      <c r="M155" s="4"/>
      <c r="R155" s="107"/>
      <c r="S155" s="107"/>
      <c r="T155" s="107"/>
      <c r="U155" s="107"/>
      <c r="V155" s="107"/>
      <c r="W155" s="107"/>
      <c r="X155" s="107"/>
      <c r="Y155" s="107"/>
      <c r="Z155" s="107"/>
      <c r="AA155" s="102"/>
      <c r="AB155" s="107"/>
      <c r="AC155" s="107"/>
      <c r="AD155" s="107"/>
      <c r="AE155" s="107"/>
      <c r="AF155" s="107"/>
      <c r="AG155" s="107"/>
      <c r="AH155" s="107"/>
      <c r="AI155" s="102"/>
      <c r="AJ155" s="102"/>
      <c r="AK155" s="102"/>
      <c r="AL155" s="107"/>
      <c r="AM155" s="102"/>
      <c r="AN155" s="102"/>
    </row>
    <row r="156" spans="11:40" s="3" customFormat="1">
      <c r="K156" s="4"/>
      <c r="L156" s="4"/>
      <c r="M156" s="4"/>
      <c r="R156" s="107"/>
      <c r="S156" s="107"/>
      <c r="T156" s="107"/>
      <c r="U156" s="107"/>
      <c r="V156" s="107"/>
      <c r="W156" s="107"/>
      <c r="X156" s="107"/>
      <c r="Y156" s="107"/>
      <c r="Z156" s="107"/>
      <c r="AA156" s="102"/>
      <c r="AB156" s="107"/>
      <c r="AC156" s="107"/>
      <c r="AD156" s="107"/>
      <c r="AE156" s="107"/>
      <c r="AF156" s="107"/>
      <c r="AG156" s="107"/>
      <c r="AH156" s="107"/>
      <c r="AI156" s="102"/>
      <c r="AJ156" s="102"/>
      <c r="AK156" s="102"/>
      <c r="AL156" s="107"/>
      <c r="AM156" s="102"/>
      <c r="AN156" s="102"/>
    </row>
    <row r="157" spans="11:40" s="3" customFormat="1">
      <c r="K157" s="4"/>
      <c r="L157" s="4"/>
      <c r="M157" s="4"/>
      <c r="R157" s="107"/>
      <c r="S157" s="107"/>
      <c r="T157" s="107"/>
      <c r="U157" s="107"/>
      <c r="V157" s="107"/>
      <c r="W157" s="107"/>
      <c r="X157" s="107"/>
      <c r="Y157" s="107"/>
      <c r="Z157" s="107"/>
      <c r="AA157" s="102"/>
      <c r="AB157" s="107"/>
      <c r="AC157" s="107"/>
      <c r="AD157" s="107"/>
      <c r="AE157" s="107"/>
      <c r="AF157" s="107"/>
      <c r="AG157" s="107"/>
      <c r="AH157" s="107"/>
      <c r="AI157" s="102"/>
      <c r="AJ157" s="102"/>
      <c r="AK157" s="102"/>
      <c r="AL157" s="107"/>
      <c r="AM157" s="102"/>
      <c r="AN157" s="102"/>
    </row>
    <row r="158" spans="11:40" s="3" customFormat="1">
      <c r="K158" s="4"/>
      <c r="L158" s="4"/>
      <c r="M158" s="4"/>
      <c r="R158" s="107"/>
      <c r="S158" s="107"/>
      <c r="T158" s="107"/>
      <c r="U158" s="107"/>
      <c r="V158" s="107"/>
      <c r="W158" s="107"/>
      <c r="X158" s="107"/>
      <c r="Y158" s="107"/>
      <c r="Z158" s="107"/>
      <c r="AA158" s="102"/>
      <c r="AB158" s="107"/>
      <c r="AC158" s="107"/>
      <c r="AD158" s="107"/>
      <c r="AE158" s="107"/>
      <c r="AF158" s="107"/>
      <c r="AG158" s="107"/>
      <c r="AH158" s="107"/>
      <c r="AI158" s="102"/>
      <c r="AJ158" s="102"/>
      <c r="AK158" s="102"/>
      <c r="AL158" s="107"/>
      <c r="AM158" s="102"/>
      <c r="AN158" s="102"/>
    </row>
    <row r="159" spans="11:40" s="3" customFormat="1">
      <c r="K159" s="4"/>
      <c r="L159" s="4"/>
      <c r="M159" s="4"/>
      <c r="R159" s="107"/>
      <c r="S159" s="107"/>
      <c r="T159" s="107"/>
      <c r="U159" s="107"/>
      <c r="V159" s="107"/>
      <c r="W159" s="107"/>
      <c r="X159" s="107"/>
      <c r="Y159" s="107"/>
      <c r="Z159" s="107"/>
      <c r="AA159" s="102"/>
      <c r="AB159" s="107"/>
      <c r="AC159" s="107"/>
      <c r="AD159" s="107"/>
      <c r="AE159" s="107"/>
      <c r="AF159" s="107"/>
      <c r="AG159" s="107"/>
      <c r="AH159" s="107"/>
      <c r="AI159" s="102"/>
      <c r="AJ159" s="102"/>
      <c r="AK159" s="102"/>
      <c r="AL159" s="107"/>
      <c r="AM159" s="102"/>
      <c r="AN159" s="102"/>
    </row>
    <row r="160" spans="11:40" s="3" customFormat="1">
      <c r="K160" s="4"/>
      <c r="L160" s="4"/>
      <c r="M160" s="4"/>
      <c r="R160" s="107"/>
      <c r="S160" s="107"/>
      <c r="T160" s="107"/>
      <c r="U160" s="107"/>
      <c r="V160" s="107"/>
      <c r="W160" s="107"/>
      <c r="X160" s="107"/>
      <c r="Y160" s="107"/>
      <c r="Z160" s="107"/>
      <c r="AA160" s="102"/>
      <c r="AB160" s="107"/>
      <c r="AC160" s="107"/>
      <c r="AD160" s="107"/>
      <c r="AE160" s="107"/>
      <c r="AF160" s="107"/>
      <c r="AG160" s="107"/>
      <c r="AH160" s="107"/>
      <c r="AI160" s="102"/>
      <c r="AJ160" s="102"/>
      <c r="AK160" s="102"/>
      <c r="AL160" s="107"/>
      <c r="AM160" s="102"/>
      <c r="AN160" s="102"/>
    </row>
    <row r="161" spans="11:40" s="3" customFormat="1">
      <c r="K161" s="4"/>
      <c r="L161" s="4"/>
      <c r="M161" s="4"/>
      <c r="R161" s="107"/>
      <c r="S161" s="107"/>
      <c r="T161" s="107"/>
      <c r="U161" s="107"/>
      <c r="V161" s="107"/>
      <c r="W161" s="107"/>
      <c r="X161" s="107"/>
      <c r="Y161" s="107"/>
      <c r="Z161" s="107"/>
      <c r="AA161" s="102"/>
      <c r="AB161" s="107"/>
      <c r="AC161" s="107"/>
      <c r="AD161" s="107"/>
      <c r="AE161" s="107"/>
      <c r="AF161" s="107"/>
      <c r="AG161" s="107"/>
      <c r="AH161" s="107"/>
      <c r="AI161" s="102"/>
      <c r="AJ161" s="102"/>
      <c r="AK161" s="102"/>
      <c r="AL161" s="107"/>
      <c r="AM161" s="102"/>
      <c r="AN161" s="102"/>
    </row>
    <row r="162" spans="11:40" s="3" customFormat="1">
      <c r="K162" s="4"/>
      <c r="L162" s="4"/>
      <c r="M162" s="4"/>
      <c r="R162" s="107"/>
      <c r="S162" s="107"/>
      <c r="T162" s="107"/>
      <c r="U162" s="107"/>
      <c r="V162" s="107"/>
      <c r="W162" s="107"/>
      <c r="X162" s="107"/>
      <c r="Y162" s="107"/>
      <c r="Z162" s="107"/>
      <c r="AA162" s="102"/>
      <c r="AB162" s="107"/>
      <c r="AC162" s="107"/>
      <c r="AD162" s="107"/>
      <c r="AE162" s="107"/>
      <c r="AF162" s="107"/>
      <c r="AG162" s="107"/>
      <c r="AH162" s="107"/>
      <c r="AI162" s="102"/>
      <c r="AJ162" s="102"/>
      <c r="AK162" s="102"/>
      <c r="AL162" s="107"/>
      <c r="AM162" s="102"/>
      <c r="AN162" s="102"/>
    </row>
    <row r="163" spans="11:40" s="3" customFormat="1">
      <c r="K163" s="4"/>
      <c r="L163" s="4"/>
      <c r="M163" s="4"/>
      <c r="R163" s="107"/>
      <c r="S163" s="107"/>
      <c r="T163" s="107"/>
      <c r="U163" s="107"/>
      <c r="V163" s="107"/>
      <c r="W163" s="107"/>
      <c r="X163" s="107"/>
      <c r="Y163" s="107"/>
      <c r="Z163" s="107"/>
      <c r="AA163" s="102"/>
      <c r="AB163" s="107"/>
      <c r="AC163" s="107"/>
      <c r="AD163" s="107"/>
      <c r="AE163" s="107"/>
      <c r="AF163" s="107"/>
      <c r="AG163" s="107"/>
      <c r="AH163" s="107"/>
      <c r="AI163" s="102"/>
      <c r="AJ163" s="102"/>
      <c r="AK163" s="102"/>
      <c r="AL163" s="107"/>
      <c r="AM163" s="102"/>
      <c r="AN163" s="102"/>
    </row>
    <row r="164" spans="11:40" s="3" customFormat="1">
      <c r="K164" s="4"/>
      <c r="L164" s="4"/>
      <c r="M164" s="4"/>
      <c r="R164" s="107"/>
      <c r="S164" s="107"/>
      <c r="T164" s="107"/>
      <c r="U164" s="107"/>
      <c r="V164" s="107"/>
      <c r="W164" s="107"/>
      <c r="X164" s="107"/>
      <c r="Y164" s="107"/>
      <c r="Z164" s="107"/>
      <c r="AA164" s="102"/>
      <c r="AB164" s="107"/>
      <c r="AC164" s="107"/>
      <c r="AD164" s="107"/>
      <c r="AE164" s="107"/>
      <c r="AF164" s="107"/>
      <c r="AG164" s="107"/>
      <c r="AH164" s="107"/>
      <c r="AI164" s="102"/>
      <c r="AJ164" s="102"/>
      <c r="AK164" s="102"/>
      <c r="AL164" s="107"/>
      <c r="AM164" s="102"/>
      <c r="AN164" s="102"/>
    </row>
  </sheetData>
  <sheetProtection algorithmName="SHA-512" hashValue="llrKy1erIEzcW3gW9b+fvhH56UuFFuOC+gCBO6VVL5bI2ODMFkuoYriFrK7vbIuATNbqXu6QZZ/D1xDrJZl27w==" saltValue="+dR3eue2QN5rL6Yzdft7OQ==" spinCount="100000" sheet="1" objects="1" scenarios="1"/>
  <mergeCells count="19">
    <mergeCell ref="R3:R4"/>
    <mergeCell ref="A6:A11"/>
    <mergeCell ref="K3:L3"/>
    <mergeCell ref="N3:Q3"/>
    <mergeCell ref="J3:J4"/>
    <mergeCell ref="B3:B4"/>
    <mergeCell ref="G3:I3"/>
    <mergeCell ref="C3:F3"/>
    <mergeCell ref="A1:F1"/>
    <mergeCell ref="M3:M4"/>
    <mergeCell ref="A12:A14"/>
    <mergeCell ref="A17:A18"/>
    <mergeCell ref="A15:A16"/>
    <mergeCell ref="A19:A22"/>
    <mergeCell ref="A31:A33"/>
    <mergeCell ref="A28:A30"/>
    <mergeCell ref="A34:A36"/>
    <mergeCell ref="A37:A39"/>
    <mergeCell ref="A24:A27"/>
  </mergeCells>
  <pageMargins left="0.7" right="0.7" top="0.75" bottom="0.75" header="0.3" footer="0.3"/>
  <pageSetup paperSize="8" scale="61" orientation="landscape" horizontalDpi="0" verticalDpi="0" copies="3"/>
  <ignoredErrors>
    <ignoredError sqref="M24:M39 M6 M7:M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8F43-2407-6D44-89AD-CA6D0035BF6A}">
  <dimension ref="A1:AD41"/>
  <sheetViews>
    <sheetView showGridLines="0" zoomScale="96" zoomScaleNormal="96" workbookViewId="0">
      <pane xSplit="2" ySplit="4" topLeftCell="C5" activePane="bottomRight" state="frozen"/>
      <selection pane="topRight" activeCell="C1" sqref="C1"/>
      <selection pane="bottomLeft" activeCell="A5" sqref="A5"/>
      <selection pane="bottomRight" activeCell="B6" sqref="B6"/>
    </sheetView>
  </sheetViews>
  <sheetFormatPr baseColWidth="10" defaultRowHeight="16"/>
  <cols>
    <col min="1" max="1" width="18" style="6" bestFit="1" customWidth="1"/>
    <col min="2" max="2" width="74" style="6" bestFit="1" customWidth="1"/>
    <col min="3" max="3" width="15.33203125" style="6" customWidth="1"/>
    <col min="4" max="4" width="16.33203125" style="6" customWidth="1"/>
    <col min="5" max="5" width="17.33203125" style="6" customWidth="1"/>
    <col min="6" max="8" width="20.1640625" style="7" customWidth="1"/>
    <col min="9" max="9" width="15.5" style="7" bestFit="1" customWidth="1"/>
    <col min="10" max="10" width="14.5" style="6" customWidth="1"/>
    <col min="11" max="11" width="15.6640625" style="6" customWidth="1"/>
    <col min="12" max="12" width="16.1640625" style="6" customWidth="1"/>
    <col min="13" max="13" width="14.33203125" style="6" customWidth="1"/>
    <col min="14" max="14" width="14.6640625" style="116" customWidth="1"/>
    <col min="15" max="15" width="14.6640625" style="117" customWidth="1"/>
    <col min="16" max="16" width="5.1640625" style="117" bestFit="1" customWidth="1"/>
    <col min="17" max="17" width="15" style="117" customWidth="1"/>
    <col min="18" max="18" width="10.83203125" style="117" bestFit="1" customWidth="1"/>
    <col min="19" max="19" width="17.1640625" style="117" bestFit="1" customWidth="1"/>
    <col min="20" max="20" width="15" style="117" customWidth="1"/>
    <col min="21" max="22" width="10.83203125" style="117" customWidth="1"/>
    <col min="23" max="23" width="13.5" style="117" bestFit="1" customWidth="1"/>
    <col min="24" max="24" width="27.5" style="117" bestFit="1" customWidth="1"/>
    <col min="25" max="25" width="12.5" style="117" bestFit="1" customWidth="1"/>
    <col min="26" max="26" width="10.83203125" style="118" customWidth="1"/>
    <col min="27" max="30" width="10.83203125" style="118"/>
    <col min="31" max="16384" width="10.83203125" style="6"/>
  </cols>
  <sheetData>
    <row r="1" spans="1:30" ht="43" customHeight="1">
      <c r="A1" s="224" t="s">
        <v>110</v>
      </c>
      <c r="B1" s="225"/>
      <c r="C1" s="225"/>
    </row>
    <row r="2" spans="1:30" ht="17" thickBot="1">
      <c r="P2" s="191" t="s">
        <v>64</v>
      </c>
      <c r="Q2" s="191"/>
      <c r="R2" s="191"/>
      <c r="S2" s="191" t="s">
        <v>71</v>
      </c>
      <c r="T2" s="191"/>
      <c r="U2" s="191"/>
    </row>
    <row r="3" spans="1:30" ht="31" customHeight="1">
      <c r="B3" s="219" t="s">
        <v>9</v>
      </c>
      <c r="C3" s="197" t="s">
        <v>10</v>
      </c>
      <c r="D3" s="196" t="s">
        <v>42</v>
      </c>
      <c r="E3" s="196" t="s">
        <v>11</v>
      </c>
      <c r="F3" s="182" t="s">
        <v>24</v>
      </c>
      <c r="G3" s="184"/>
      <c r="H3" s="184"/>
      <c r="I3" s="183"/>
      <c r="J3" s="182" t="s">
        <v>7</v>
      </c>
      <c r="K3" s="184"/>
      <c r="L3" s="184"/>
      <c r="M3" s="183"/>
      <c r="N3" s="119"/>
      <c r="P3" s="195" t="s">
        <v>10</v>
      </c>
      <c r="Q3" s="195" t="s">
        <v>42</v>
      </c>
      <c r="R3" s="195" t="s">
        <v>72</v>
      </c>
      <c r="S3" s="195" t="s">
        <v>10</v>
      </c>
      <c r="T3" s="195" t="s">
        <v>42</v>
      </c>
      <c r="U3" s="195" t="s">
        <v>72</v>
      </c>
    </row>
    <row r="4" spans="1:30" ht="42" customHeight="1" thickBot="1">
      <c r="B4" s="220"/>
      <c r="C4" s="198"/>
      <c r="D4" s="174"/>
      <c r="E4" s="174"/>
      <c r="F4" s="226"/>
      <c r="G4" s="227"/>
      <c r="H4" s="227"/>
      <c r="I4" s="228"/>
      <c r="J4" s="38" t="s">
        <v>109</v>
      </c>
      <c r="K4" s="39" t="s">
        <v>80</v>
      </c>
      <c r="L4" s="45" t="s">
        <v>81</v>
      </c>
      <c r="M4" s="46" t="s">
        <v>82</v>
      </c>
      <c r="N4" s="120" t="s">
        <v>73</v>
      </c>
      <c r="P4" s="195"/>
      <c r="Q4" s="195"/>
      <c r="R4" s="195"/>
      <c r="S4" s="195"/>
      <c r="T4" s="195"/>
      <c r="U4" s="195"/>
      <c r="X4" s="121" t="s">
        <v>108</v>
      </c>
      <c r="Y4" s="122" t="s">
        <v>79</v>
      </c>
    </row>
    <row r="5" spans="1:30" s="10" customFormat="1" ht="52" customHeight="1">
      <c r="A5" s="216" t="s">
        <v>46</v>
      </c>
      <c r="B5" s="9" t="s">
        <v>137</v>
      </c>
      <c r="C5" s="56"/>
      <c r="D5" s="56"/>
      <c r="E5" s="56"/>
      <c r="F5" s="229"/>
      <c r="G5" s="230"/>
      <c r="H5" s="230"/>
      <c r="I5" s="231"/>
      <c r="J5" s="56"/>
      <c r="K5" s="112"/>
      <c r="L5" s="57"/>
      <c r="M5" s="58"/>
      <c r="N5" s="123">
        <f>IF(J5="x",0,0)+IF(K5="x",1,0)+IF(L5="x",2,0)+IF(M5="x",3,0)</f>
        <v>0</v>
      </c>
      <c r="O5" s="124"/>
      <c r="P5" s="125">
        <f>IF(C5="x",1,0)</f>
        <v>0</v>
      </c>
      <c r="Q5" s="125">
        <f t="shared" ref="Q5:Q17" si="0">IF(D5="x",1,0)</f>
        <v>0</v>
      </c>
      <c r="R5" s="125">
        <f>IF(E5="x",2,0)</f>
        <v>0</v>
      </c>
      <c r="S5" s="125">
        <f>P5*N5</f>
        <v>0</v>
      </c>
      <c r="T5" s="125">
        <f>Q5*N5</f>
        <v>0</v>
      </c>
      <c r="U5" s="126">
        <f>N5*R5</f>
        <v>0</v>
      </c>
      <c r="V5" s="124"/>
      <c r="W5" s="124" t="s">
        <v>77</v>
      </c>
      <c r="X5" s="127">
        <f>SUM(P5:R7)/3</f>
        <v>0</v>
      </c>
      <c r="Y5" s="127">
        <f>SUM(S5:U7)/3</f>
        <v>0</v>
      </c>
      <c r="Z5" s="128"/>
      <c r="AA5" s="128"/>
      <c r="AB5" s="128"/>
      <c r="AC5" s="128"/>
      <c r="AD5" s="128"/>
    </row>
    <row r="6" spans="1:30" s="10" customFormat="1" ht="52" customHeight="1">
      <c r="A6" s="217"/>
      <c r="B6" s="11" t="s">
        <v>30</v>
      </c>
      <c r="C6" s="59"/>
      <c r="D6" s="59"/>
      <c r="E6" s="59"/>
      <c r="F6" s="205"/>
      <c r="G6" s="206"/>
      <c r="H6" s="206"/>
      <c r="I6" s="207"/>
      <c r="J6" s="59"/>
      <c r="K6" s="111"/>
      <c r="L6" s="60"/>
      <c r="M6" s="61"/>
      <c r="N6" s="123">
        <f>IF(J6="x",0,0)+IF(K6="x",1,0)+IF(L6="x",2,0)+IF(M6="x",3,0)</f>
        <v>0</v>
      </c>
      <c r="O6" s="124"/>
      <c r="P6" s="125">
        <f t="shared" ref="P6:P17" si="1">IF(C6="x",1,0)</f>
        <v>0</v>
      </c>
      <c r="Q6" s="125">
        <f t="shared" si="0"/>
        <v>0</v>
      </c>
      <c r="R6" s="125">
        <f t="shared" ref="R6:R17" si="2">IF(E6="x",2,0)</f>
        <v>0</v>
      </c>
      <c r="S6" s="125">
        <f t="shared" ref="S6:S17" si="3">P6*N6</f>
        <v>0</v>
      </c>
      <c r="T6" s="125">
        <f>Q6*N6</f>
        <v>0</v>
      </c>
      <c r="U6" s="126">
        <f>N6*R6</f>
        <v>0</v>
      </c>
      <c r="V6" s="124"/>
      <c r="W6" s="129" t="s">
        <v>78</v>
      </c>
      <c r="X6" s="127">
        <f>SUM(P8:R14)/7</f>
        <v>0</v>
      </c>
      <c r="Y6" s="127">
        <f>SUM(S8:U14)/7</f>
        <v>0</v>
      </c>
      <c r="Z6" s="130"/>
      <c r="AA6" s="128"/>
      <c r="AB6" s="128"/>
      <c r="AC6" s="128"/>
      <c r="AD6" s="128"/>
    </row>
    <row r="7" spans="1:30" s="10" customFormat="1" ht="52" customHeight="1" thickBot="1">
      <c r="A7" s="218"/>
      <c r="B7" s="12" t="s">
        <v>63</v>
      </c>
      <c r="C7" s="62"/>
      <c r="D7" s="62"/>
      <c r="E7" s="62"/>
      <c r="F7" s="232"/>
      <c r="G7" s="233"/>
      <c r="H7" s="233"/>
      <c r="I7" s="234"/>
      <c r="J7" s="62"/>
      <c r="K7" s="113"/>
      <c r="L7" s="63"/>
      <c r="M7" s="64"/>
      <c r="N7" s="123">
        <f>IF(J7="x",0,0)+IF(K7="x",1,0)+IF(L7="x",2,0)+IF(M7="x",3,0)</f>
        <v>0</v>
      </c>
      <c r="O7" s="124"/>
      <c r="P7" s="125">
        <f t="shared" si="1"/>
        <v>0</v>
      </c>
      <c r="Q7" s="125">
        <f t="shared" si="0"/>
        <v>0</v>
      </c>
      <c r="R7" s="125">
        <f t="shared" si="2"/>
        <v>0</v>
      </c>
      <c r="S7" s="125">
        <f t="shared" si="3"/>
        <v>0</v>
      </c>
      <c r="T7" s="125">
        <f t="shared" ref="T7:T17" si="4">Q7*N7</f>
        <v>0</v>
      </c>
      <c r="U7" s="126">
        <f t="shared" ref="U7:U17" si="5">N7*R7</f>
        <v>0</v>
      </c>
      <c r="V7" s="124"/>
      <c r="W7" s="124" t="s">
        <v>48</v>
      </c>
      <c r="X7" s="127">
        <f>SUM(P15:R17)/3</f>
        <v>0</v>
      </c>
      <c r="Y7" s="127">
        <f>SUM(S15:U17)/3</f>
        <v>0</v>
      </c>
      <c r="Z7" s="130"/>
      <c r="AA7" s="128"/>
      <c r="AB7" s="128"/>
      <c r="AC7" s="128"/>
      <c r="AD7" s="128"/>
    </row>
    <row r="8" spans="1:30" s="10" customFormat="1" ht="52" customHeight="1">
      <c r="A8" s="211" t="s">
        <v>47</v>
      </c>
      <c r="B8" s="13" t="s">
        <v>138</v>
      </c>
      <c r="C8" s="56"/>
      <c r="D8" s="56"/>
      <c r="E8" s="56"/>
      <c r="F8" s="202"/>
      <c r="G8" s="203"/>
      <c r="H8" s="203"/>
      <c r="I8" s="204"/>
      <c r="J8" s="56"/>
      <c r="K8" s="112"/>
      <c r="L8" s="57"/>
      <c r="M8" s="58"/>
      <c r="N8" s="123">
        <f t="shared" ref="N8:N17" si="6">IF(J8="x",0,0)+IF(K8="x",1,0)+IF(L8="x",2,0)+IF(M8="x",3,0)</f>
        <v>0</v>
      </c>
      <c r="O8" s="124"/>
      <c r="P8" s="125">
        <f t="shared" si="1"/>
        <v>0</v>
      </c>
      <c r="Q8" s="125">
        <f t="shared" si="0"/>
        <v>0</v>
      </c>
      <c r="R8" s="125">
        <f t="shared" si="2"/>
        <v>0</v>
      </c>
      <c r="S8" s="125">
        <f t="shared" si="3"/>
        <v>0</v>
      </c>
      <c r="T8" s="125">
        <f t="shared" si="4"/>
        <v>0</v>
      </c>
      <c r="U8" s="126">
        <f t="shared" si="5"/>
        <v>0</v>
      </c>
      <c r="V8" s="124"/>
      <c r="W8" s="124"/>
      <c r="X8" s="124"/>
      <c r="Y8" s="124"/>
      <c r="Z8" s="128"/>
      <c r="AA8" s="128"/>
      <c r="AB8" s="128"/>
      <c r="AC8" s="128"/>
      <c r="AD8" s="128"/>
    </row>
    <row r="9" spans="1:30" s="10" customFormat="1" ht="52" customHeight="1">
      <c r="A9" s="212"/>
      <c r="B9" s="14" t="s">
        <v>12</v>
      </c>
      <c r="C9" s="59"/>
      <c r="D9" s="59"/>
      <c r="E9" s="59"/>
      <c r="F9" s="199"/>
      <c r="G9" s="200"/>
      <c r="H9" s="200"/>
      <c r="I9" s="201"/>
      <c r="J9" s="59"/>
      <c r="K9" s="111"/>
      <c r="L9" s="60"/>
      <c r="M9" s="61"/>
      <c r="N9" s="123">
        <f t="shared" si="6"/>
        <v>0</v>
      </c>
      <c r="O9" s="124"/>
      <c r="P9" s="125">
        <f t="shared" si="1"/>
        <v>0</v>
      </c>
      <c r="Q9" s="125">
        <f t="shared" si="0"/>
        <v>0</v>
      </c>
      <c r="R9" s="125">
        <f t="shared" si="2"/>
        <v>0</v>
      </c>
      <c r="S9" s="125">
        <f t="shared" si="3"/>
        <v>0</v>
      </c>
      <c r="T9" s="125">
        <f t="shared" si="4"/>
        <v>0</v>
      </c>
      <c r="U9" s="126">
        <f t="shared" si="5"/>
        <v>0</v>
      </c>
      <c r="V9" s="124"/>
      <c r="W9" s="124"/>
      <c r="X9" s="124"/>
      <c r="Y9" s="124"/>
      <c r="Z9" s="128"/>
      <c r="AA9" s="128"/>
      <c r="AB9" s="128"/>
      <c r="AC9" s="128"/>
      <c r="AD9" s="128"/>
    </row>
    <row r="10" spans="1:30" s="10" customFormat="1" ht="52" customHeight="1">
      <c r="A10" s="212"/>
      <c r="B10" s="14" t="s">
        <v>25</v>
      </c>
      <c r="C10" s="59"/>
      <c r="D10" s="59"/>
      <c r="E10" s="59"/>
      <c r="F10" s="205"/>
      <c r="G10" s="206"/>
      <c r="H10" s="206"/>
      <c r="I10" s="207"/>
      <c r="J10" s="59"/>
      <c r="K10" s="111"/>
      <c r="L10" s="60"/>
      <c r="M10" s="61"/>
      <c r="N10" s="123">
        <f t="shared" si="6"/>
        <v>0</v>
      </c>
      <c r="O10" s="124"/>
      <c r="P10" s="125">
        <f t="shared" si="1"/>
        <v>0</v>
      </c>
      <c r="Q10" s="125">
        <f t="shared" si="0"/>
        <v>0</v>
      </c>
      <c r="R10" s="125">
        <f t="shared" si="2"/>
        <v>0</v>
      </c>
      <c r="S10" s="125">
        <f t="shared" si="3"/>
        <v>0</v>
      </c>
      <c r="T10" s="125">
        <f t="shared" si="4"/>
        <v>0</v>
      </c>
      <c r="U10" s="126">
        <f>N10*R10</f>
        <v>0</v>
      </c>
      <c r="V10" s="124"/>
      <c r="W10" s="124"/>
      <c r="X10" s="124"/>
      <c r="Y10" s="124"/>
      <c r="Z10" s="128"/>
      <c r="AA10" s="128"/>
      <c r="AB10" s="128"/>
      <c r="AC10" s="128"/>
      <c r="AD10" s="128"/>
    </row>
    <row r="11" spans="1:30" s="10" customFormat="1" ht="52" customHeight="1">
      <c r="A11" s="212"/>
      <c r="B11" s="11" t="s">
        <v>13</v>
      </c>
      <c r="C11" s="59"/>
      <c r="D11" s="59"/>
      <c r="E11" s="59"/>
      <c r="F11" s="199"/>
      <c r="G11" s="200"/>
      <c r="H11" s="200"/>
      <c r="I11" s="201"/>
      <c r="J11" s="59"/>
      <c r="K11" s="111"/>
      <c r="L11" s="60"/>
      <c r="M11" s="61"/>
      <c r="N11" s="123">
        <f t="shared" si="6"/>
        <v>0</v>
      </c>
      <c r="O11" s="124"/>
      <c r="P11" s="125">
        <f t="shared" si="1"/>
        <v>0</v>
      </c>
      <c r="Q11" s="125">
        <f t="shared" si="0"/>
        <v>0</v>
      </c>
      <c r="R11" s="125">
        <f t="shared" si="2"/>
        <v>0</v>
      </c>
      <c r="S11" s="125">
        <f t="shared" si="3"/>
        <v>0</v>
      </c>
      <c r="T11" s="125">
        <f t="shared" si="4"/>
        <v>0</v>
      </c>
      <c r="U11" s="126">
        <f t="shared" si="5"/>
        <v>0</v>
      </c>
      <c r="V11" s="124"/>
      <c r="W11" s="124"/>
      <c r="X11" s="124"/>
      <c r="Y11" s="124"/>
      <c r="Z11" s="128"/>
      <c r="AA11" s="128"/>
      <c r="AB11" s="128"/>
      <c r="AC11" s="128"/>
      <c r="AD11" s="128"/>
    </row>
    <row r="12" spans="1:30" s="10" customFormat="1" ht="52" customHeight="1">
      <c r="A12" s="212"/>
      <c r="B12" s="11" t="s">
        <v>15</v>
      </c>
      <c r="C12" s="59"/>
      <c r="D12" s="59"/>
      <c r="E12" s="59"/>
      <c r="F12" s="199"/>
      <c r="G12" s="200"/>
      <c r="H12" s="200"/>
      <c r="I12" s="201"/>
      <c r="J12" s="59"/>
      <c r="K12" s="111"/>
      <c r="L12" s="60"/>
      <c r="M12" s="61"/>
      <c r="N12" s="123">
        <f t="shared" si="6"/>
        <v>0</v>
      </c>
      <c r="O12" s="124"/>
      <c r="P12" s="125">
        <f t="shared" si="1"/>
        <v>0</v>
      </c>
      <c r="Q12" s="125">
        <f t="shared" si="0"/>
        <v>0</v>
      </c>
      <c r="R12" s="125">
        <f t="shared" si="2"/>
        <v>0</v>
      </c>
      <c r="S12" s="125">
        <f t="shared" si="3"/>
        <v>0</v>
      </c>
      <c r="T12" s="125">
        <f t="shared" si="4"/>
        <v>0</v>
      </c>
      <c r="U12" s="126">
        <f t="shared" si="5"/>
        <v>0</v>
      </c>
      <c r="V12" s="124"/>
      <c r="W12" s="124"/>
      <c r="X12" s="124"/>
      <c r="Y12" s="124"/>
      <c r="Z12" s="128"/>
      <c r="AA12" s="128"/>
      <c r="AB12" s="128"/>
      <c r="AC12" s="128"/>
      <c r="AD12" s="128"/>
    </row>
    <row r="13" spans="1:30" s="10" customFormat="1" ht="52" customHeight="1">
      <c r="A13" s="212"/>
      <c r="B13" s="11" t="s">
        <v>14</v>
      </c>
      <c r="C13" s="59"/>
      <c r="D13" s="59"/>
      <c r="E13" s="59"/>
      <c r="F13" s="199"/>
      <c r="G13" s="200"/>
      <c r="H13" s="200"/>
      <c r="I13" s="201"/>
      <c r="J13" s="59"/>
      <c r="K13" s="111"/>
      <c r="L13" s="60"/>
      <c r="M13" s="61"/>
      <c r="N13" s="123">
        <f t="shared" si="6"/>
        <v>0</v>
      </c>
      <c r="O13" s="124"/>
      <c r="P13" s="125">
        <f t="shared" si="1"/>
        <v>0</v>
      </c>
      <c r="Q13" s="125">
        <f t="shared" si="0"/>
        <v>0</v>
      </c>
      <c r="R13" s="125">
        <f t="shared" si="2"/>
        <v>0</v>
      </c>
      <c r="S13" s="125">
        <f t="shared" si="3"/>
        <v>0</v>
      </c>
      <c r="T13" s="125">
        <f t="shared" si="4"/>
        <v>0</v>
      </c>
      <c r="U13" s="126">
        <f t="shared" si="5"/>
        <v>0</v>
      </c>
      <c r="V13" s="124"/>
      <c r="W13" s="124"/>
      <c r="X13" s="124"/>
      <c r="Y13" s="124"/>
      <c r="Z13" s="128"/>
      <c r="AA13" s="128"/>
      <c r="AB13" s="128"/>
      <c r="AC13" s="128"/>
      <c r="AD13" s="128"/>
    </row>
    <row r="14" spans="1:30" s="10" customFormat="1" ht="52" customHeight="1" thickBot="1">
      <c r="A14" s="213"/>
      <c r="B14" s="12" t="s">
        <v>139</v>
      </c>
      <c r="C14" s="62"/>
      <c r="D14" s="62"/>
      <c r="E14" s="62"/>
      <c r="F14" s="208"/>
      <c r="G14" s="209"/>
      <c r="H14" s="209"/>
      <c r="I14" s="210"/>
      <c r="J14" s="62"/>
      <c r="K14" s="113"/>
      <c r="L14" s="63"/>
      <c r="M14" s="64"/>
      <c r="N14" s="123">
        <f t="shared" si="6"/>
        <v>0</v>
      </c>
      <c r="O14" s="124"/>
      <c r="P14" s="125">
        <f t="shared" si="1"/>
        <v>0</v>
      </c>
      <c r="Q14" s="125">
        <f t="shared" si="0"/>
        <v>0</v>
      </c>
      <c r="R14" s="125">
        <f t="shared" si="2"/>
        <v>0</v>
      </c>
      <c r="S14" s="125">
        <f t="shared" si="3"/>
        <v>0</v>
      </c>
      <c r="T14" s="125">
        <f t="shared" si="4"/>
        <v>0</v>
      </c>
      <c r="U14" s="126">
        <f t="shared" si="5"/>
        <v>0</v>
      </c>
      <c r="V14" s="124"/>
      <c r="W14" s="124"/>
      <c r="X14" s="124"/>
      <c r="Y14" s="124"/>
      <c r="Z14" s="128"/>
      <c r="AA14" s="128"/>
      <c r="AB14" s="128"/>
      <c r="AC14" s="128"/>
      <c r="AD14" s="128"/>
    </row>
    <row r="15" spans="1:30" s="10" customFormat="1" ht="52" customHeight="1">
      <c r="A15" s="185" t="s">
        <v>48</v>
      </c>
      <c r="B15" s="15" t="s">
        <v>31</v>
      </c>
      <c r="C15" s="65"/>
      <c r="D15" s="65"/>
      <c r="E15" s="65"/>
      <c r="F15" s="202"/>
      <c r="G15" s="203"/>
      <c r="H15" s="203"/>
      <c r="I15" s="204"/>
      <c r="J15" s="65"/>
      <c r="K15" s="66"/>
      <c r="L15" s="66"/>
      <c r="M15" s="67"/>
      <c r="N15" s="123">
        <f t="shared" si="6"/>
        <v>0</v>
      </c>
      <c r="O15" s="124"/>
      <c r="P15" s="125">
        <f t="shared" si="1"/>
        <v>0</v>
      </c>
      <c r="Q15" s="125">
        <f t="shared" si="0"/>
        <v>0</v>
      </c>
      <c r="R15" s="125">
        <f t="shared" si="2"/>
        <v>0</v>
      </c>
      <c r="S15" s="125">
        <f t="shared" si="3"/>
        <v>0</v>
      </c>
      <c r="T15" s="125">
        <f t="shared" si="4"/>
        <v>0</v>
      </c>
      <c r="U15" s="126">
        <f t="shared" si="5"/>
        <v>0</v>
      </c>
      <c r="V15" s="124"/>
      <c r="W15" s="124"/>
      <c r="X15" s="124"/>
      <c r="Y15" s="124"/>
      <c r="Z15" s="128"/>
      <c r="AA15" s="128"/>
      <c r="AB15" s="128"/>
      <c r="AC15" s="128"/>
      <c r="AD15" s="128"/>
    </row>
    <row r="16" spans="1:30" s="10" customFormat="1" ht="52" customHeight="1">
      <c r="A16" s="214"/>
      <c r="B16" s="11" t="s">
        <v>112</v>
      </c>
      <c r="C16" s="59"/>
      <c r="D16" s="59"/>
      <c r="E16" s="59"/>
      <c r="F16" s="205"/>
      <c r="G16" s="206"/>
      <c r="H16" s="206"/>
      <c r="I16" s="207"/>
      <c r="J16" s="59"/>
      <c r="K16" s="111"/>
      <c r="L16" s="60"/>
      <c r="M16" s="61"/>
      <c r="N16" s="123">
        <f t="shared" si="6"/>
        <v>0</v>
      </c>
      <c r="O16" s="124"/>
      <c r="P16" s="125">
        <f t="shared" si="1"/>
        <v>0</v>
      </c>
      <c r="Q16" s="125">
        <f t="shared" si="0"/>
        <v>0</v>
      </c>
      <c r="R16" s="125">
        <f t="shared" si="2"/>
        <v>0</v>
      </c>
      <c r="S16" s="125">
        <f t="shared" si="3"/>
        <v>0</v>
      </c>
      <c r="T16" s="125">
        <f t="shared" si="4"/>
        <v>0</v>
      </c>
      <c r="U16" s="126">
        <f t="shared" si="5"/>
        <v>0</v>
      </c>
      <c r="V16" s="124"/>
      <c r="W16" s="124"/>
      <c r="X16" s="124"/>
      <c r="Y16" s="124"/>
      <c r="Z16" s="128"/>
      <c r="AA16" s="128"/>
      <c r="AB16" s="128"/>
      <c r="AC16" s="128"/>
      <c r="AD16" s="128"/>
    </row>
    <row r="17" spans="1:30" s="10" customFormat="1" ht="52" customHeight="1" thickBot="1">
      <c r="A17" s="215"/>
      <c r="B17" s="12" t="s">
        <v>32</v>
      </c>
      <c r="C17" s="62"/>
      <c r="D17" s="62"/>
      <c r="E17" s="62"/>
      <c r="F17" s="208"/>
      <c r="G17" s="209"/>
      <c r="H17" s="209"/>
      <c r="I17" s="210"/>
      <c r="J17" s="62"/>
      <c r="K17" s="113"/>
      <c r="L17" s="63"/>
      <c r="M17" s="64"/>
      <c r="N17" s="123">
        <f t="shared" si="6"/>
        <v>0</v>
      </c>
      <c r="O17" s="124"/>
      <c r="P17" s="125">
        <f t="shared" si="1"/>
        <v>0</v>
      </c>
      <c r="Q17" s="125">
        <f t="shared" si="0"/>
        <v>0</v>
      </c>
      <c r="R17" s="125">
        <f t="shared" si="2"/>
        <v>0</v>
      </c>
      <c r="S17" s="125">
        <f t="shared" si="3"/>
        <v>0</v>
      </c>
      <c r="T17" s="125">
        <f t="shared" si="4"/>
        <v>0</v>
      </c>
      <c r="U17" s="126">
        <f t="shared" si="5"/>
        <v>0</v>
      </c>
      <c r="V17" s="124"/>
      <c r="W17" s="124"/>
      <c r="X17" s="124"/>
      <c r="Y17" s="124"/>
      <c r="Z17" s="128"/>
      <c r="AA17" s="128"/>
      <c r="AB17" s="128"/>
      <c r="AC17" s="128"/>
      <c r="AD17" s="128"/>
    </row>
    <row r="18" spans="1:30" ht="17" thickBot="1"/>
    <row r="19" spans="1:30" ht="22" customHeight="1">
      <c r="B19" s="219" t="s">
        <v>107</v>
      </c>
      <c r="C19" s="196" t="s">
        <v>10</v>
      </c>
      <c r="D19" s="196" t="s">
        <v>42</v>
      </c>
      <c r="E19" s="196" t="s">
        <v>11</v>
      </c>
      <c r="F19" s="182" t="s">
        <v>22</v>
      </c>
      <c r="G19" s="184"/>
      <c r="H19" s="184"/>
      <c r="I19" s="183"/>
      <c r="J19" s="182" t="s">
        <v>33</v>
      </c>
      <c r="K19" s="184"/>
      <c r="L19" s="184"/>
      <c r="M19" s="183"/>
      <c r="N19" s="119"/>
      <c r="P19" s="195" t="s">
        <v>10</v>
      </c>
      <c r="Q19" s="195" t="s">
        <v>42</v>
      </c>
      <c r="R19" s="195" t="s">
        <v>72</v>
      </c>
      <c r="S19" s="195"/>
      <c r="T19" s="195"/>
      <c r="U19" s="195"/>
    </row>
    <row r="20" spans="1:30" ht="40" customHeight="1" thickBot="1">
      <c r="B20" s="220"/>
      <c r="C20" s="174"/>
      <c r="D20" s="174"/>
      <c r="E20" s="174"/>
      <c r="F20" s="47" t="s">
        <v>74</v>
      </c>
      <c r="G20" s="48" t="s">
        <v>75</v>
      </c>
      <c r="H20" s="49" t="s">
        <v>87</v>
      </c>
      <c r="I20" s="43" t="s">
        <v>23</v>
      </c>
      <c r="J20" s="47" t="s">
        <v>83</v>
      </c>
      <c r="K20" s="48" t="s">
        <v>84</v>
      </c>
      <c r="L20" s="49" t="s">
        <v>85</v>
      </c>
      <c r="M20" s="43" t="s">
        <v>86</v>
      </c>
      <c r="N20" s="120"/>
      <c r="P20" s="195"/>
      <c r="Q20" s="195"/>
      <c r="R20" s="195"/>
      <c r="S20" s="195"/>
      <c r="T20" s="195"/>
      <c r="U20" s="195"/>
    </row>
    <row r="21" spans="1:30" ht="52" customHeight="1" thickBot="1">
      <c r="A21" s="16" t="s">
        <v>51</v>
      </c>
      <c r="B21" s="21" t="s">
        <v>16</v>
      </c>
      <c r="C21" s="68"/>
      <c r="D21" s="68"/>
      <c r="E21" s="68"/>
      <c r="F21" s="23"/>
      <c r="G21" s="24"/>
      <c r="H21" s="24"/>
      <c r="I21" s="25"/>
      <c r="J21" s="23"/>
      <c r="K21" s="24"/>
      <c r="L21" s="24"/>
      <c r="M21" s="25"/>
      <c r="N21" s="123"/>
      <c r="P21" s="121">
        <f>IF(C21="x",1,0)</f>
        <v>0</v>
      </c>
      <c r="Q21" s="121">
        <f>IF(D21="x",1,0)</f>
        <v>0</v>
      </c>
      <c r="R21" s="121">
        <f>IF(E21="x",2,0)</f>
        <v>0</v>
      </c>
      <c r="S21" s="121" t="s">
        <v>51</v>
      </c>
      <c r="T21" s="121">
        <f>SUM(P21:R21)</f>
        <v>0</v>
      </c>
    </row>
    <row r="22" spans="1:30" ht="52" customHeight="1">
      <c r="A22" s="221" t="s">
        <v>50</v>
      </c>
      <c r="B22" s="13" t="s">
        <v>29</v>
      </c>
      <c r="C22" s="56"/>
      <c r="D22" s="56"/>
      <c r="E22" s="56"/>
      <c r="F22" s="26"/>
      <c r="G22" s="27"/>
      <c r="H22" s="27"/>
      <c r="I22" s="28"/>
      <c r="J22" s="26"/>
      <c r="K22" s="27"/>
      <c r="L22" s="27"/>
      <c r="M22" s="28"/>
      <c r="N22" s="19"/>
      <c r="P22" s="121">
        <f>IF(C22="x",1,0)</f>
        <v>0</v>
      </c>
      <c r="Q22" s="121">
        <f>IF(D22="x",1,0)</f>
        <v>0</v>
      </c>
      <c r="R22" s="121">
        <f t="shared" ref="R22:R28" si="7">IF(E22="x",2,0)</f>
        <v>0</v>
      </c>
      <c r="S22" s="122" t="s">
        <v>105</v>
      </c>
      <c r="T22" s="121">
        <f>SUM(P22:R24)/3</f>
        <v>0</v>
      </c>
    </row>
    <row r="23" spans="1:30" ht="52" customHeight="1">
      <c r="A23" s="222"/>
      <c r="B23" s="14" t="s">
        <v>17</v>
      </c>
      <c r="C23" s="59"/>
      <c r="D23" s="59"/>
      <c r="E23" s="59"/>
      <c r="F23" s="69"/>
      <c r="G23" s="70"/>
      <c r="H23" s="70"/>
      <c r="I23" s="70"/>
      <c r="J23" s="69"/>
      <c r="K23" s="70"/>
      <c r="L23" s="70"/>
      <c r="M23" s="71"/>
      <c r="N23" s="19"/>
      <c r="P23" s="121">
        <f t="shared" ref="P23:P28" si="8">IF(C23="x",1,0)</f>
        <v>0</v>
      </c>
      <c r="Q23" s="121">
        <f t="shared" ref="Q23:Q28" si="9">IF(D23="x",1,0)</f>
        <v>0</v>
      </c>
      <c r="R23" s="121">
        <f t="shared" si="7"/>
        <v>0</v>
      </c>
      <c r="S23" s="122" t="s">
        <v>49</v>
      </c>
      <c r="T23" s="121">
        <f>SUM(P25:R28)/4</f>
        <v>0</v>
      </c>
    </row>
    <row r="24" spans="1:30" ht="52" customHeight="1" thickBot="1">
      <c r="A24" s="223"/>
      <c r="B24" s="22" t="s">
        <v>18</v>
      </c>
      <c r="C24" s="62"/>
      <c r="D24" s="62"/>
      <c r="E24" s="62"/>
      <c r="F24" s="72"/>
      <c r="G24" s="73"/>
      <c r="H24" s="73"/>
      <c r="I24" s="73"/>
      <c r="J24" s="72"/>
      <c r="K24" s="73"/>
      <c r="L24" s="73"/>
      <c r="M24" s="74"/>
      <c r="N24" s="19"/>
      <c r="P24" s="121">
        <f t="shared" si="8"/>
        <v>0</v>
      </c>
      <c r="Q24" s="121">
        <f t="shared" si="9"/>
        <v>0</v>
      </c>
      <c r="R24" s="121">
        <f t="shared" si="7"/>
        <v>0</v>
      </c>
      <c r="S24" s="129"/>
      <c r="T24" s="121"/>
    </row>
    <row r="25" spans="1:30" ht="52" customHeight="1">
      <c r="A25" s="185" t="s">
        <v>49</v>
      </c>
      <c r="B25" s="13" t="s">
        <v>19</v>
      </c>
      <c r="C25" s="56"/>
      <c r="D25" s="56"/>
      <c r="E25" s="56"/>
      <c r="F25" s="56"/>
      <c r="G25" s="57"/>
      <c r="H25" s="144"/>
      <c r="I25" s="144"/>
      <c r="J25" s="56"/>
      <c r="K25" s="57"/>
      <c r="L25" s="57"/>
      <c r="M25" s="58"/>
      <c r="N25" s="19"/>
      <c r="P25" s="121">
        <f t="shared" si="8"/>
        <v>0</v>
      </c>
      <c r="Q25" s="121">
        <f t="shared" si="9"/>
        <v>0</v>
      </c>
      <c r="R25" s="121">
        <f t="shared" si="7"/>
        <v>0</v>
      </c>
      <c r="T25" s="121"/>
    </row>
    <row r="26" spans="1:30" ht="52" customHeight="1">
      <c r="A26" s="214"/>
      <c r="B26" s="14" t="s">
        <v>20</v>
      </c>
      <c r="C26" s="59"/>
      <c r="D26" s="59"/>
      <c r="E26" s="59"/>
      <c r="F26" s="59"/>
      <c r="G26" s="60"/>
      <c r="H26" s="143"/>
      <c r="I26" s="143"/>
      <c r="J26" s="59"/>
      <c r="K26" s="60"/>
      <c r="L26" s="60"/>
      <c r="M26" s="61"/>
      <c r="N26" s="19"/>
      <c r="P26" s="121">
        <f t="shared" si="8"/>
        <v>0</v>
      </c>
      <c r="Q26" s="121">
        <f t="shared" si="9"/>
        <v>0</v>
      </c>
      <c r="R26" s="121">
        <f t="shared" si="7"/>
        <v>0</v>
      </c>
      <c r="S26" s="121"/>
      <c r="T26" s="121"/>
    </row>
    <row r="27" spans="1:30" ht="52" customHeight="1">
      <c r="A27" s="214"/>
      <c r="B27" s="14" t="s">
        <v>21</v>
      </c>
      <c r="C27" s="59"/>
      <c r="D27" s="59"/>
      <c r="E27" s="59"/>
      <c r="F27" s="59"/>
      <c r="G27" s="60"/>
      <c r="H27" s="143"/>
      <c r="I27" s="143"/>
      <c r="J27" s="59"/>
      <c r="K27" s="60"/>
      <c r="L27" s="60"/>
      <c r="M27" s="61"/>
      <c r="N27" s="19"/>
      <c r="P27" s="121">
        <f t="shared" si="8"/>
        <v>0</v>
      </c>
      <c r="Q27" s="121">
        <f t="shared" si="9"/>
        <v>0</v>
      </c>
      <c r="R27" s="121">
        <f t="shared" si="7"/>
        <v>0</v>
      </c>
      <c r="S27" s="121"/>
      <c r="T27" s="121"/>
    </row>
    <row r="28" spans="1:30" ht="52" customHeight="1" thickBot="1">
      <c r="A28" s="215"/>
      <c r="B28" s="22" t="s">
        <v>113</v>
      </c>
      <c r="C28" s="62"/>
      <c r="D28" s="62"/>
      <c r="E28" s="62"/>
      <c r="F28" s="62"/>
      <c r="G28" s="63"/>
      <c r="H28" s="145"/>
      <c r="I28" s="145"/>
      <c r="J28" s="62"/>
      <c r="K28" s="63"/>
      <c r="L28" s="63"/>
      <c r="M28" s="64"/>
      <c r="N28" s="19"/>
      <c r="P28" s="121">
        <f t="shared" si="8"/>
        <v>0</v>
      </c>
      <c r="Q28" s="121">
        <f t="shared" si="9"/>
        <v>0</v>
      </c>
      <c r="R28" s="121">
        <f t="shared" si="7"/>
        <v>0</v>
      </c>
      <c r="S28" s="121"/>
      <c r="T28" s="121"/>
    </row>
    <row r="29" spans="1:30" ht="10" customHeight="1" thickBot="1">
      <c r="J29" s="8"/>
      <c r="K29" s="8"/>
      <c r="L29" s="8"/>
      <c r="M29" s="8"/>
      <c r="N29" s="19"/>
    </row>
    <row r="30" spans="1:30" ht="40" customHeight="1" thickBot="1">
      <c r="B30" s="138" t="s">
        <v>114</v>
      </c>
      <c r="C30" s="20" t="s">
        <v>4</v>
      </c>
      <c r="F30" s="18">
        <f>IF(F23="X",5,0)</f>
        <v>0</v>
      </c>
      <c r="G30" s="18">
        <f>IF(G23="X",10,0)</f>
        <v>0</v>
      </c>
      <c r="H30" s="18">
        <f>IF(H23="X",15,0)</f>
        <v>0</v>
      </c>
      <c r="I30" s="18">
        <f>IF(I23="X",20,0)</f>
        <v>0</v>
      </c>
      <c r="J30" s="18">
        <f>IF(J23="X",5,0)</f>
        <v>0</v>
      </c>
      <c r="K30" s="18">
        <f>IF(K23="X",10,0)</f>
        <v>0</v>
      </c>
      <c r="L30" s="18">
        <f>IF(L23="X",15,0)</f>
        <v>0</v>
      </c>
      <c r="M30" s="18">
        <f>IF(M23="X",20,0)</f>
        <v>0</v>
      </c>
      <c r="N30" s="131"/>
    </row>
    <row r="31" spans="1:30" ht="52" customHeight="1">
      <c r="B31" s="34" t="s">
        <v>28</v>
      </c>
      <c r="C31" s="75"/>
      <c r="F31" s="18">
        <f t="shared" ref="F31:F34" si="10">IF(F24="X",5,0)</f>
        <v>0</v>
      </c>
      <c r="G31" s="18">
        <f t="shared" ref="G31:G35" si="11">IF(G24="X",10,0)</f>
        <v>0</v>
      </c>
      <c r="H31" s="18">
        <f t="shared" ref="H31:H35" si="12">IF(H24="X",15,0)</f>
        <v>0</v>
      </c>
      <c r="I31" s="18">
        <f t="shared" ref="I31:I35" si="13">IF(I24="X",20,0)</f>
        <v>0</v>
      </c>
      <c r="J31" s="18">
        <f t="shared" ref="J31" si="14">IF(J24="X",5,0)</f>
        <v>0</v>
      </c>
      <c r="K31" s="18">
        <f t="shared" ref="K31:K35" si="15">IF(K24="X",10,0)</f>
        <v>0</v>
      </c>
      <c r="L31" s="18">
        <f t="shared" ref="L31:L35" si="16">IF(L24="X",15,0)</f>
        <v>0</v>
      </c>
      <c r="M31" s="18">
        <f t="shared" ref="M31:M35" si="17">IF(M24="X",20,0)</f>
        <v>0</v>
      </c>
      <c r="N31" s="131"/>
    </row>
    <row r="32" spans="1:30" ht="52" customHeight="1" thickBot="1">
      <c r="B32" s="22" t="s">
        <v>27</v>
      </c>
      <c r="C32" s="76"/>
      <c r="F32" s="18">
        <f t="shared" si="10"/>
        <v>0</v>
      </c>
      <c r="G32" s="18">
        <f t="shared" si="11"/>
        <v>0</v>
      </c>
      <c r="H32" s="18">
        <f t="shared" si="12"/>
        <v>0</v>
      </c>
      <c r="I32" s="18">
        <f t="shared" si="13"/>
        <v>0</v>
      </c>
      <c r="J32" s="18">
        <f t="shared" ref="J32" si="18">IF(J25="X",5,0)</f>
        <v>0</v>
      </c>
      <c r="K32" s="18">
        <f t="shared" si="15"/>
        <v>0</v>
      </c>
      <c r="L32" s="18">
        <f t="shared" si="16"/>
        <v>0</v>
      </c>
      <c r="M32" s="18">
        <f t="shared" si="17"/>
        <v>0</v>
      </c>
      <c r="N32" s="131"/>
    </row>
    <row r="33" spans="6:14">
      <c r="F33" s="18">
        <f t="shared" si="10"/>
        <v>0</v>
      </c>
      <c r="G33" s="18">
        <f t="shared" si="11"/>
        <v>0</v>
      </c>
      <c r="H33" s="18">
        <f t="shared" si="12"/>
        <v>0</v>
      </c>
      <c r="I33" s="18">
        <f t="shared" si="13"/>
        <v>0</v>
      </c>
      <c r="J33" s="18">
        <f t="shared" ref="J33" si="19">IF(J26="X",5,0)</f>
        <v>0</v>
      </c>
      <c r="K33" s="18">
        <f t="shared" si="15"/>
        <v>0</v>
      </c>
      <c r="L33" s="18">
        <f t="shared" si="16"/>
        <v>0</v>
      </c>
      <c r="M33" s="18">
        <f t="shared" si="17"/>
        <v>0</v>
      </c>
      <c r="N33" s="131"/>
    </row>
    <row r="34" spans="6:14">
      <c r="F34" s="18">
        <f t="shared" si="10"/>
        <v>0</v>
      </c>
      <c r="G34" s="18">
        <f t="shared" si="11"/>
        <v>0</v>
      </c>
      <c r="H34" s="18">
        <f t="shared" si="12"/>
        <v>0</v>
      </c>
      <c r="I34" s="18">
        <f t="shared" si="13"/>
        <v>0</v>
      </c>
      <c r="J34" s="18">
        <f t="shared" ref="J34" si="20">IF(J27="X",5,0)</f>
        <v>0</v>
      </c>
      <c r="K34" s="18">
        <f t="shared" si="15"/>
        <v>0</v>
      </c>
      <c r="L34" s="18">
        <f t="shared" si="16"/>
        <v>0</v>
      </c>
      <c r="M34" s="18">
        <f t="shared" si="17"/>
        <v>0</v>
      </c>
      <c r="N34" s="131"/>
    </row>
    <row r="35" spans="6:14">
      <c r="F35" s="18">
        <f>IF(F28="X",5,0)</f>
        <v>0</v>
      </c>
      <c r="G35" s="18">
        <f t="shared" si="11"/>
        <v>0</v>
      </c>
      <c r="H35" s="18">
        <f t="shared" si="12"/>
        <v>0</v>
      </c>
      <c r="I35" s="18">
        <f t="shared" si="13"/>
        <v>0</v>
      </c>
      <c r="J35" s="18">
        <f>IF(J28="X",5,0)</f>
        <v>0</v>
      </c>
      <c r="K35" s="18">
        <f t="shared" si="15"/>
        <v>0</v>
      </c>
      <c r="L35" s="18">
        <f t="shared" si="16"/>
        <v>0</v>
      </c>
      <c r="M35" s="18">
        <f t="shared" si="17"/>
        <v>0</v>
      </c>
      <c r="N35" s="131"/>
    </row>
    <row r="36" spans="6:14">
      <c r="F36" s="103">
        <f t="shared" ref="F36:M36" si="21">AVERAGE(F30:F35)</f>
        <v>0</v>
      </c>
      <c r="G36" s="103">
        <f t="shared" si="21"/>
        <v>0</v>
      </c>
      <c r="H36" s="103">
        <f t="shared" si="21"/>
        <v>0</v>
      </c>
      <c r="I36" s="103">
        <f t="shared" si="21"/>
        <v>0</v>
      </c>
      <c r="J36" s="103">
        <f t="shared" si="21"/>
        <v>0</v>
      </c>
      <c r="K36" s="103">
        <f t="shared" si="21"/>
        <v>0</v>
      </c>
      <c r="L36" s="103">
        <f t="shared" si="21"/>
        <v>0</v>
      </c>
      <c r="M36" s="103">
        <f t="shared" si="21"/>
        <v>0</v>
      </c>
      <c r="N36" s="114"/>
    </row>
    <row r="37" spans="6:14">
      <c r="F37" s="192" t="s">
        <v>65</v>
      </c>
      <c r="G37" s="192"/>
      <c r="H37" s="192"/>
      <c r="I37" s="192"/>
      <c r="J37" s="194" t="s">
        <v>66</v>
      </c>
      <c r="K37" s="194"/>
      <c r="L37" s="194"/>
      <c r="M37" s="194"/>
      <c r="N37" s="115"/>
    </row>
    <row r="38" spans="6:14">
      <c r="F38" s="193">
        <f>MROUND(SUM(F36:I36),0.5)</f>
        <v>0</v>
      </c>
      <c r="G38" s="193"/>
      <c r="H38" s="193"/>
      <c r="I38" s="193"/>
      <c r="J38" s="193">
        <f>MROUND(SUM(J36:M36),0.5)</f>
        <v>0</v>
      </c>
      <c r="K38" s="193"/>
      <c r="L38" s="193"/>
      <c r="M38" s="193"/>
      <c r="N38" s="114"/>
    </row>
    <row r="39" spans="6:14">
      <c r="F39" s="110"/>
      <c r="G39" s="110"/>
      <c r="H39" s="110"/>
      <c r="I39" s="110"/>
      <c r="J39" s="19"/>
      <c r="K39" s="19"/>
      <c r="L39" s="19"/>
      <c r="M39" s="19"/>
      <c r="N39" s="19"/>
    </row>
    <row r="40" spans="6:14">
      <c r="F40" s="29"/>
      <c r="G40" s="29"/>
      <c r="H40" s="29"/>
      <c r="I40" s="29"/>
      <c r="J40" s="17"/>
      <c r="K40" s="17"/>
      <c r="L40" s="17"/>
      <c r="M40" s="17"/>
      <c r="N40" s="19"/>
    </row>
    <row r="41" spans="6:14">
      <c r="F41" s="29"/>
      <c r="G41" s="29"/>
      <c r="H41" s="29"/>
      <c r="I41" s="29"/>
      <c r="J41" s="17"/>
      <c r="K41" s="17"/>
      <c r="L41" s="17"/>
      <c r="M41" s="17"/>
      <c r="N41" s="19"/>
    </row>
  </sheetData>
  <sheetProtection algorithmName="SHA-512" hashValue="1veWSiZmNMH9v4Iis4wIqOOq/LAmoCAzNGde+hDpOt11Kg3XkHYjHv/Riqw0zVs2pwcryoy5s0ulSXW8ye2Gvw==" saltValue="IpmBLKWHix3mgENYHFd6Xw==" spinCount="100000" sheet="1" objects="1" scenarios="1"/>
  <mergeCells count="49">
    <mergeCell ref="R19:R20"/>
    <mergeCell ref="S19:S20"/>
    <mergeCell ref="T19:T20"/>
    <mergeCell ref="A1:C1"/>
    <mergeCell ref="J19:M19"/>
    <mergeCell ref="B19:B20"/>
    <mergeCell ref="F19:I19"/>
    <mergeCell ref="F3:I4"/>
    <mergeCell ref="F5:I5"/>
    <mergeCell ref="F9:I9"/>
    <mergeCell ref="F11:I11"/>
    <mergeCell ref="F7:I7"/>
    <mergeCell ref="F10:I10"/>
    <mergeCell ref="F6:I6"/>
    <mergeCell ref="F8:I8"/>
    <mergeCell ref="F14:I14"/>
    <mergeCell ref="A8:A14"/>
    <mergeCell ref="A15:A17"/>
    <mergeCell ref="A5:A7"/>
    <mergeCell ref="B3:B4"/>
    <mergeCell ref="A25:A28"/>
    <mergeCell ref="A22:A24"/>
    <mergeCell ref="C19:C20"/>
    <mergeCell ref="E3:E4"/>
    <mergeCell ref="D3:D4"/>
    <mergeCell ref="C3:C4"/>
    <mergeCell ref="F12:I12"/>
    <mergeCell ref="F13:I13"/>
    <mergeCell ref="F15:I15"/>
    <mergeCell ref="F16:I16"/>
    <mergeCell ref="F17:I17"/>
    <mergeCell ref="E19:E20"/>
    <mergeCell ref="D19:D20"/>
    <mergeCell ref="P2:R2"/>
    <mergeCell ref="S2:U2"/>
    <mergeCell ref="F37:I37"/>
    <mergeCell ref="F38:I38"/>
    <mergeCell ref="J37:M37"/>
    <mergeCell ref="J38:M38"/>
    <mergeCell ref="U3:U4"/>
    <mergeCell ref="T3:T4"/>
    <mergeCell ref="S3:S4"/>
    <mergeCell ref="R3:R4"/>
    <mergeCell ref="Q3:Q4"/>
    <mergeCell ref="P3:P4"/>
    <mergeCell ref="U19:U20"/>
    <mergeCell ref="J3:M3"/>
    <mergeCell ref="P19:P20"/>
    <mergeCell ref="Q19:Q20"/>
  </mergeCells>
  <pageMargins left="0.7" right="0.7" top="0.75" bottom="0.75" header="0.3" footer="0.3"/>
  <pageSetup paperSize="8" scale="66" orientation="landscape" horizontalDpi="0" verticalDpi="0" copies="3"/>
  <ignoredErrors>
    <ignoredError sqref="G31:G35 U6 I36"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1 - Mode d'emploi</vt:lpstr>
      <vt:lpstr>2 - Synthèse Autodiag</vt:lpstr>
      <vt:lpstr>3 - Actions QVT Environnement</vt:lpstr>
      <vt:lpstr>4 -Management QVT Environnement</vt:lpstr>
      <vt:lpstr>'3 - Actions QVT Environnement'!Zone_d_impression</vt:lpstr>
      <vt:lpstr>'4 -Management QVT Environnement'!Zone_d_impression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Microsoft Office User</cp:lastModifiedBy>
  <cp:lastPrinted>2021-10-14T09:14:46Z</cp:lastPrinted>
  <dcterms:created xsi:type="dcterms:W3CDTF">2021-09-21T12:46:41Z</dcterms:created>
  <dcterms:modified xsi:type="dcterms:W3CDTF">2022-07-08T14:26:40Z</dcterms:modified>
</cp:coreProperties>
</file>